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 Росток" sheetId="1" r:id="rId1"/>
    <sheet name=" доп.образов." sheetId="2" r:id="rId2"/>
  </sheets>
  <definedNames/>
  <calcPr fullCalcOnLoad="1" refMode="R1C1"/>
</workbook>
</file>

<file path=xl/sharedStrings.xml><?xml version="1.0" encoding="utf-8"?>
<sst xmlns="http://schemas.openxmlformats.org/spreadsheetml/2006/main" count="76" uniqueCount="48">
  <si>
    <t>Наименование учреждения</t>
  </si>
  <si>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</si>
  <si>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</si>
  <si>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</si>
  <si>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 xml:space="preserve"> Критерий качества"сохранность контингента воспитанников от первоначального комплектования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</si>
  <si>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</si>
  <si>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</si>
  <si>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 xml:space="preserve"> 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</si>
  <si>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</si>
  <si>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</si>
  <si>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</si>
  <si>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</si>
  <si>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</si>
  <si>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</si>
  <si>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</si>
  <si>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Оценка выполнения муниципального задания по критерию качества"доля детей, прошедших обучение по коррекц.развив. программам"</t>
  </si>
  <si>
    <t xml:space="preserve"> Критерий качества"доля детей, прошедших обучение по коррекционно-развивающим программам"</t>
  </si>
  <si>
    <t xml:space="preserve"> Критерий качества"комплексное диагностич. обследование детей с целью определения образовательного маршрута"</t>
  </si>
  <si>
    <t>Оценка выполнения муниципального задания по критерию качества"компл. обследование детей"</t>
  </si>
  <si>
    <t>Оказание социально-психологической помощи детям с проблемами в развитии, обучении и социальной адаптации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</si>
  <si>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</si>
  <si>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</si>
  <si>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Центр детского творчества № 1 г. Ульяновска</t>
  </si>
  <si>
    <t>Муниципальное бюджетное обарзовательное учреждение дополнительного образования детей Центр детского творчества № 2</t>
  </si>
  <si>
    <t>муниципальное бюджетное образовательное учреждение доаполниетльного образования детей "Детско-юношеский центр № 3"</t>
  </si>
  <si>
    <t>Муниципальное бюджетное образовательное учрежденеи дополнительного образования детей "Центр детского творчества № 4"</t>
  </si>
  <si>
    <t>муниципальное автономное образовательное учрежденеи дополнительного образования детей "Центр детского творчества № 5" г.Ульяновска</t>
  </si>
  <si>
    <t>муниципальное бюджетное образовательное учреждение дополнительного образования детей Центр детского творчества № 6</t>
  </si>
  <si>
    <t>Муниципальное бюджетное образовательное учреждение дополнительного образования детей Центр развития творчества детей и юношества им. А.Матросова</t>
  </si>
  <si>
    <t>Муниципальное бюджетное образовательное учреждение дополнительного образования детей Центр детского технического творчества № 1</t>
  </si>
  <si>
    <t>Муниципальное бюджетное образовательное учреждение дополнительного образования детей "Детский эколого-биологический центр"</t>
  </si>
  <si>
    <t>Муниципальное бюджетное образовательное учреждение дополнительного образования детей "Станция юных туристов"</t>
  </si>
  <si>
    <t>Муниципальное бюджетное образовательное учреждение дополнительного образования детей "Детско-юношеский аэрокосмический центр "Буран"</t>
  </si>
  <si>
    <t>Муниципальное автономное образовательное учреждение дополнительного образования детей "Детский оздоровительно-образовательный центр им.Деева"</t>
  </si>
  <si>
    <t>Муниципальное бюджетное образовательное учреждение дополнительного образования детей "Детский оздоровительно-образовательный центр  "Огонек"</t>
  </si>
  <si>
    <t>Муниципальное бюджетное образовательное учреждение дополнительного образования детей "Центр дополнительного образования для детей № 8"</t>
  </si>
  <si>
    <t>Муниципальное бюджетное образовательное учреждение дополнительного образования детей "Центр дополнительного образования для детей № 9"</t>
  </si>
  <si>
    <t>Муниципальное бюджетное образовательное учреждение дополнительного образования детей "Центр дополнительного образования для детей "Смена" г.Ульяновска</t>
  </si>
  <si>
    <t>Интерпретация итоговой оценки выполнения муниципального задания</t>
  </si>
  <si>
    <t>Муниципальное задание перевыполнено</t>
  </si>
  <si>
    <t>Интерпретация  итоговой оценки выполнения муниципального задания</t>
  </si>
  <si>
    <t>Наименование учреждения, муниципальной услуги</t>
  </si>
  <si>
    <t>Итого по муниципальной услуге</t>
  </si>
  <si>
    <t>Муниципальное задание выполнено в полном объеме</t>
  </si>
  <si>
    <t>Муниципальное задание не выполнено</t>
  </si>
  <si>
    <t>Муниципальное бюджетное  образовательное учреждение для детей, нуждающихся в психолого-педагогической и медико-социальной помощи Центр психолого-медико-социального сопровождения "Росток"</t>
  </si>
  <si>
    <t>Отчет о выполнении муниципального задания  за  9 полугодие 2014 года. Прочие учреждения</t>
  </si>
  <si>
    <t>Отчет о выполнении муниципального  задания за  9 месяцев 2014 года.  Учреждения дополнительного образования детей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</si>
</sst>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/>
    </xf>
    <xf numFmtId="0" fontId="42" fillId="0" borderId="1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5" fillId="0" borderId="14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31.421875" style="0" customWidth="1"/>
    <col min="2" max="3" width="10.421875" style="0" customWidth="1"/>
    <col min="4" max="4" width="13.57421875" style="0" customWidth="1"/>
    <col min="5" max="5" width="10.2812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9.140625" style="0" customWidth="1"/>
    <col min="10" max="10" width="11.57421875" style="0" customWidth="1"/>
    <col min="11" max="13" width="9.28125" style="0" customWidth="1"/>
    <col min="14" max="14" width="9.421875" style="0" customWidth="1"/>
    <col min="15" max="15" width="10.57421875" style="0" customWidth="1"/>
    <col min="16" max="16" width="20.8515625" style="0" customWidth="1"/>
  </cols>
  <sheetData>
    <row r="1" spans="14:16" ht="21.75" customHeight="1">
      <c r="N1" s="27"/>
      <c r="O1" s="27"/>
      <c r="P1" s="16"/>
    </row>
    <row r="2" spans="1:16" ht="30.75" customHeight="1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5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7</v>
      </c>
      <c r="O3" s="5"/>
    </row>
    <row r="4" spans="1:16" ht="15" customHeight="1">
      <c r="A4" s="28" t="s">
        <v>0</v>
      </c>
      <c r="B4" s="31" t="s">
        <v>1</v>
      </c>
      <c r="C4" s="32"/>
      <c r="D4" s="33"/>
      <c r="E4" s="37" t="s">
        <v>10</v>
      </c>
      <c r="F4" s="38"/>
      <c r="G4" s="38"/>
      <c r="H4" s="38"/>
      <c r="I4" s="38"/>
      <c r="J4" s="38"/>
      <c r="K4" s="38"/>
      <c r="L4" s="38"/>
      <c r="M4" s="38"/>
      <c r="N4" s="39"/>
      <c r="O4" s="40" t="s">
        <v>9</v>
      </c>
      <c r="P4" s="23" t="s">
        <v>40</v>
      </c>
    </row>
    <row r="5" spans="1:16" ht="58.5" customHeight="1">
      <c r="A5" s="29"/>
      <c r="B5" s="34"/>
      <c r="C5" s="35"/>
      <c r="D5" s="36"/>
      <c r="E5" s="20" t="s">
        <v>4</v>
      </c>
      <c r="F5" s="21"/>
      <c r="G5" s="22"/>
      <c r="H5" s="20" t="s">
        <v>16</v>
      </c>
      <c r="I5" s="21"/>
      <c r="J5" s="22"/>
      <c r="K5" s="20" t="s">
        <v>17</v>
      </c>
      <c r="L5" s="21"/>
      <c r="M5" s="22"/>
      <c r="N5" s="24" t="s">
        <v>8</v>
      </c>
      <c r="O5" s="41"/>
      <c r="P5" s="23"/>
    </row>
    <row r="6" spans="1:16" ht="169.5" customHeight="1">
      <c r="A6" s="30"/>
      <c r="B6" s="17" t="s">
        <v>13</v>
      </c>
      <c r="C6" s="17" t="s">
        <v>11</v>
      </c>
      <c r="D6" s="17" t="s">
        <v>12</v>
      </c>
      <c r="E6" s="17" t="s">
        <v>14</v>
      </c>
      <c r="F6" s="17" t="s">
        <v>2</v>
      </c>
      <c r="G6" s="17" t="s">
        <v>3</v>
      </c>
      <c r="H6" s="17" t="s">
        <v>5</v>
      </c>
      <c r="I6" s="17" t="s">
        <v>6</v>
      </c>
      <c r="J6" s="17" t="s">
        <v>15</v>
      </c>
      <c r="K6" s="17" t="s">
        <v>5</v>
      </c>
      <c r="L6" s="17" t="s">
        <v>6</v>
      </c>
      <c r="M6" s="17" t="s">
        <v>18</v>
      </c>
      <c r="N6" s="25"/>
      <c r="O6" s="42"/>
      <c r="P6" s="23"/>
    </row>
    <row r="7" spans="1:16" ht="18" customHeight="1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0">
      <c r="A8" s="14" t="s">
        <v>45</v>
      </c>
      <c r="B8" s="12">
        <v>3400</v>
      </c>
      <c r="C8" s="12">
        <v>5218</v>
      </c>
      <c r="D8" s="9">
        <f>ROUND((C8/B8)*100,1)</f>
        <v>153.5</v>
      </c>
      <c r="E8" s="11">
        <v>100</v>
      </c>
      <c r="F8" s="11">
        <v>100</v>
      </c>
      <c r="G8" s="9">
        <f>ROUND((F8/E8)*100,1)</f>
        <v>100</v>
      </c>
      <c r="H8" s="11">
        <v>10</v>
      </c>
      <c r="I8" s="11">
        <v>20.4</v>
      </c>
      <c r="J8" s="9">
        <f>ROUND((I8/(H8*1))*100,1)</f>
        <v>204</v>
      </c>
      <c r="K8" s="11">
        <v>56</v>
      </c>
      <c r="L8" s="11">
        <v>57.9</v>
      </c>
      <c r="M8" s="9">
        <f>ROUND((L8/(K8*1))*100,1)</f>
        <v>103.4</v>
      </c>
      <c r="N8" s="9">
        <f>ROUND((J8+M8)/2,1)</f>
        <v>153.7</v>
      </c>
      <c r="O8" s="15">
        <f>ROUND((D8+N8)/2,1)</f>
        <v>153.6</v>
      </c>
      <c r="P8" s="19" t="s">
        <v>39</v>
      </c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5">
      <c r="A11" s="1"/>
    </row>
    <row r="12" ht="15">
      <c r="A12" s="1"/>
    </row>
    <row r="13" ht="15">
      <c r="A13" s="13"/>
    </row>
    <row r="14" ht="15">
      <c r="A14" s="13"/>
    </row>
    <row r="15" ht="15">
      <c r="A15" s="3"/>
    </row>
    <row r="16" ht="15">
      <c r="A16" s="7"/>
    </row>
    <row r="17" ht="15">
      <c r="A17" s="7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3"/>
    </row>
    <row r="27" ht="15">
      <c r="A27" s="4"/>
    </row>
  </sheetData>
  <sheetProtection/>
  <mergeCells count="12">
    <mergeCell ref="P4:P6"/>
    <mergeCell ref="E5:G5"/>
    <mergeCell ref="H5:J5"/>
    <mergeCell ref="K5:M5"/>
    <mergeCell ref="N5:N6"/>
    <mergeCell ref="A7:P7"/>
    <mergeCell ref="N1:O1"/>
    <mergeCell ref="A2:P2"/>
    <mergeCell ref="A4:A6"/>
    <mergeCell ref="B4:D5"/>
    <mergeCell ref="E4:N4"/>
    <mergeCell ref="O4:O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9">
      <selection activeCell="H30" sqref="H30"/>
    </sheetView>
  </sheetViews>
  <sheetFormatPr defaultColWidth="9.140625" defaultRowHeight="15"/>
  <cols>
    <col min="1" max="1" width="47.421875" style="0" customWidth="1"/>
    <col min="2" max="2" width="12.140625" style="0" customWidth="1"/>
    <col min="3" max="3" width="12.57421875" style="0" customWidth="1"/>
    <col min="4" max="4" width="13.00390625" style="0" customWidth="1"/>
    <col min="5" max="5" width="10.421875" style="0" customWidth="1"/>
    <col min="6" max="6" width="11.7109375" style="0" customWidth="1"/>
    <col min="7" max="7" width="12.57421875" style="0" customWidth="1"/>
    <col min="8" max="8" width="11.140625" style="0" customWidth="1"/>
    <col min="9" max="9" width="35.421875" style="0" customWidth="1"/>
  </cols>
  <sheetData>
    <row r="1" spans="1:9" ht="30.75" customHeight="1">
      <c r="A1" s="43" t="s">
        <v>47</v>
      </c>
      <c r="B1" s="43"/>
      <c r="C1" s="43"/>
      <c r="D1" s="43"/>
      <c r="E1" s="43"/>
      <c r="F1" s="43"/>
      <c r="G1" s="43"/>
      <c r="H1" s="43"/>
      <c r="I1" s="43"/>
    </row>
    <row r="2" spans="2:8" ht="15">
      <c r="B2" s="5"/>
      <c r="C2" s="5"/>
      <c r="D2" s="5"/>
      <c r="E2" s="5"/>
      <c r="F2" s="5"/>
      <c r="G2" s="5"/>
      <c r="H2" s="5"/>
    </row>
    <row r="3" spans="1:9" ht="15" customHeight="1">
      <c r="A3" s="48" t="s">
        <v>41</v>
      </c>
      <c r="B3" s="44" t="s">
        <v>1</v>
      </c>
      <c r="C3" s="44"/>
      <c r="D3" s="44"/>
      <c r="E3" s="49" t="s">
        <v>10</v>
      </c>
      <c r="F3" s="49"/>
      <c r="G3" s="49"/>
      <c r="H3" s="44" t="s">
        <v>9</v>
      </c>
      <c r="I3" s="44" t="s">
        <v>38</v>
      </c>
    </row>
    <row r="4" spans="1:9" ht="44.25" customHeight="1">
      <c r="A4" s="48"/>
      <c r="B4" s="44"/>
      <c r="C4" s="44"/>
      <c r="D4" s="44"/>
      <c r="E4" s="50" t="s">
        <v>4</v>
      </c>
      <c r="F4" s="50"/>
      <c r="G4" s="50"/>
      <c r="H4" s="44"/>
      <c r="I4" s="44"/>
    </row>
    <row r="5" spans="1:9" ht="169.5" customHeight="1">
      <c r="A5" s="48"/>
      <c r="B5" s="17" t="s">
        <v>13</v>
      </c>
      <c r="C5" s="17" t="s">
        <v>11</v>
      </c>
      <c r="D5" s="17" t="s">
        <v>12</v>
      </c>
      <c r="E5" s="17" t="s">
        <v>14</v>
      </c>
      <c r="F5" s="17" t="s">
        <v>2</v>
      </c>
      <c r="G5" s="17" t="s">
        <v>3</v>
      </c>
      <c r="H5" s="44"/>
      <c r="I5" s="44"/>
    </row>
    <row r="6" spans="1:10" ht="36.75" customHeight="1">
      <c r="A6" s="45" t="s">
        <v>20</v>
      </c>
      <c r="B6" s="46"/>
      <c r="C6" s="46"/>
      <c r="D6" s="46"/>
      <c r="E6" s="46"/>
      <c r="F6" s="46"/>
      <c r="G6" s="46"/>
      <c r="H6" s="46"/>
      <c r="I6" s="47"/>
      <c r="J6" s="2"/>
    </row>
    <row r="7" spans="1:9" ht="57" customHeight="1">
      <c r="A7" s="10" t="s">
        <v>21</v>
      </c>
      <c r="B7" s="12">
        <v>1460</v>
      </c>
      <c r="C7" s="12">
        <v>1436</v>
      </c>
      <c r="D7" s="9">
        <f>ROUND((C7/B7)*100,1)</f>
        <v>98.4</v>
      </c>
      <c r="E7" s="11">
        <v>100</v>
      </c>
      <c r="F7" s="11">
        <v>100</v>
      </c>
      <c r="G7" s="9">
        <f aca="true" t="shared" si="0" ref="G7:G24">ROUND((F7/E7)*100,1)</f>
        <v>100</v>
      </c>
      <c r="H7" s="8">
        <f>ROUND((D7+G7)/2,1)</f>
        <v>99.2</v>
      </c>
      <c r="I7" s="8" t="s">
        <v>43</v>
      </c>
    </row>
    <row r="8" spans="1:9" ht="64.5" customHeight="1">
      <c r="A8" s="10" t="s">
        <v>22</v>
      </c>
      <c r="B8" s="12">
        <v>3400</v>
      </c>
      <c r="C8" s="12">
        <v>3154</v>
      </c>
      <c r="D8" s="9">
        <f aca="true" t="shared" si="1" ref="D8:D24">ROUND((C8/B8)*100,1)</f>
        <v>92.8</v>
      </c>
      <c r="E8" s="11">
        <v>100</v>
      </c>
      <c r="F8" s="11">
        <v>99.4</v>
      </c>
      <c r="G8" s="9">
        <f t="shared" si="0"/>
        <v>99.4</v>
      </c>
      <c r="H8" s="8">
        <f aca="true" t="shared" si="2" ref="H8:H20">ROUND((D8+G8)/2,1)</f>
        <v>96.1</v>
      </c>
      <c r="I8" s="8" t="s">
        <v>43</v>
      </c>
    </row>
    <row r="9" spans="1:9" ht="60" customHeight="1">
      <c r="A9" s="10" t="s">
        <v>23</v>
      </c>
      <c r="B9" s="12">
        <v>4270</v>
      </c>
      <c r="C9" s="12">
        <v>4151</v>
      </c>
      <c r="D9" s="9">
        <f t="shared" si="1"/>
        <v>97.2</v>
      </c>
      <c r="E9" s="11">
        <v>100</v>
      </c>
      <c r="F9" s="11">
        <v>100</v>
      </c>
      <c r="G9" s="9">
        <f t="shared" si="0"/>
        <v>100</v>
      </c>
      <c r="H9" s="8">
        <f t="shared" si="2"/>
        <v>98.6</v>
      </c>
      <c r="I9" s="8" t="s">
        <v>43</v>
      </c>
    </row>
    <row r="10" spans="1:9" ht="57.75" customHeight="1">
      <c r="A10" s="10" t="s">
        <v>24</v>
      </c>
      <c r="B10" s="12">
        <v>1690</v>
      </c>
      <c r="C10" s="12">
        <v>1509</v>
      </c>
      <c r="D10" s="9">
        <f t="shared" si="1"/>
        <v>89.3</v>
      </c>
      <c r="E10" s="11">
        <v>100</v>
      </c>
      <c r="F10" s="11">
        <v>93</v>
      </c>
      <c r="G10" s="9">
        <f t="shared" si="0"/>
        <v>93</v>
      </c>
      <c r="H10" s="8">
        <f t="shared" si="2"/>
        <v>91.2</v>
      </c>
      <c r="I10" s="8" t="s">
        <v>44</v>
      </c>
    </row>
    <row r="11" spans="1:9" ht="45">
      <c r="A11" s="10" t="s">
        <v>25</v>
      </c>
      <c r="B11" s="12">
        <v>1800</v>
      </c>
      <c r="C11" s="12">
        <v>1667</v>
      </c>
      <c r="D11" s="9">
        <f t="shared" si="1"/>
        <v>92.6</v>
      </c>
      <c r="E11" s="11">
        <v>100</v>
      </c>
      <c r="F11" s="11">
        <v>93.2</v>
      </c>
      <c r="G11" s="9">
        <f t="shared" si="0"/>
        <v>93.2</v>
      </c>
      <c r="H11" s="8">
        <f t="shared" si="2"/>
        <v>92.9</v>
      </c>
      <c r="I11" s="8" t="s">
        <v>44</v>
      </c>
    </row>
    <row r="12" spans="1:9" ht="47.25" customHeight="1">
      <c r="A12" s="10" t="s">
        <v>26</v>
      </c>
      <c r="B12" s="12">
        <v>3680</v>
      </c>
      <c r="C12" s="12">
        <v>3768</v>
      </c>
      <c r="D12" s="9">
        <f t="shared" si="1"/>
        <v>102.4</v>
      </c>
      <c r="E12" s="11">
        <v>100</v>
      </c>
      <c r="F12" s="11">
        <v>100</v>
      </c>
      <c r="G12" s="9">
        <f t="shared" si="0"/>
        <v>100</v>
      </c>
      <c r="H12" s="8">
        <f t="shared" si="2"/>
        <v>101.2</v>
      </c>
      <c r="I12" s="8" t="s">
        <v>39</v>
      </c>
    </row>
    <row r="13" spans="1:9" ht="45">
      <c r="A13" s="10" t="s">
        <v>27</v>
      </c>
      <c r="B13" s="12">
        <v>2900</v>
      </c>
      <c r="C13" s="12">
        <v>2852</v>
      </c>
      <c r="D13" s="9">
        <f t="shared" si="1"/>
        <v>98.3</v>
      </c>
      <c r="E13" s="11">
        <v>100</v>
      </c>
      <c r="F13" s="11">
        <v>100</v>
      </c>
      <c r="G13" s="9">
        <f t="shared" si="0"/>
        <v>100</v>
      </c>
      <c r="H13" s="8">
        <f t="shared" si="2"/>
        <v>99.2</v>
      </c>
      <c r="I13" s="8" t="s">
        <v>43</v>
      </c>
    </row>
    <row r="14" spans="1:9" ht="60">
      <c r="A14" s="10" t="s">
        <v>28</v>
      </c>
      <c r="B14" s="12">
        <v>1440</v>
      </c>
      <c r="C14" s="12">
        <v>1361</v>
      </c>
      <c r="D14" s="9">
        <f t="shared" si="1"/>
        <v>94.5</v>
      </c>
      <c r="E14" s="11">
        <v>100</v>
      </c>
      <c r="F14" s="11">
        <v>99</v>
      </c>
      <c r="G14" s="9">
        <f t="shared" si="0"/>
        <v>99</v>
      </c>
      <c r="H14" s="8">
        <f t="shared" si="2"/>
        <v>96.8</v>
      </c>
      <c r="I14" s="8" t="s">
        <v>43</v>
      </c>
    </row>
    <row r="15" spans="1:9" ht="45">
      <c r="A15" s="10" t="s">
        <v>29</v>
      </c>
      <c r="B15" s="12">
        <v>1450</v>
      </c>
      <c r="C15" s="12">
        <v>1503</v>
      </c>
      <c r="D15" s="9">
        <f t="shared" si="1"/>
        <v>103.7</v>
      </c>
      <c r="E15" s="11">
        <v>100</v>
      </c>
      <c r="F15" s="11">
        <v>100</v>
      </c>
      <c r="G15" s="9">
        <f t="shared" si="0"/>
        <v>100</v>
      </c>
      <c r="H15" s="8">
        <f t="shared" si="2"/>
        <v>101.9</v>
      </c>
      <c r="I15" s="8" t="s">
        <v>43</v>
      </c>
    </row>
    <row r="16" spans="1:9" ht="45">
      <c r="A16" s="10" t="s">
        <v>30</v>
      </c>
      <c r="B16" s="12">
        <v>1350</v>
      </c>
      <c r="C16" s="12">
        <v>1366</v>
      </c>
      <c r="D16" s="9">
        <f t="shared" si="1"/>
        <v>101.2</v>
      </c>
      <c r="E16" s="11">
        <v>100</v>
      </c>
      <c r="F16" s="11">
        <v>92.8</v>
      </c>
      <c r="G16" s="9">
        <f t="shared" si="0"/>
        <v>92.8</v>
      </c>
      <c r="H16" s="8">
        <f t="shared" si="2"/>
        <v>97</v>
      </c>
      <c r="I16" s="8" t="s">
        <v>43</v>
      </c>
    </row>
    <row r="17" spans="1:9" ht="45">
      <c r="A17" s="10" t="s">
        <v>31</v>
      </c>
      <c r="B17" s="12">
        <v>810</v>
      </c>
      <c r="C17" s="12">
        <v>827</v>
      </c>
      <c r="D17" s="9">
        <f t="shared" si="1"/>
        <v>102.1</v>
      </c>
      <c r="E17" s="11">
        <v>100</v>
      </c>
      <c r="F17" s="11">
        <v>91</v>
      </c>
      <c r="G17" s="9">
        <f t="shared" si="0"/>
        <v>91</v>
      </c>
      <c r="H17" s="8">
        <f t="shared" si="2"/>
        <v>96.6</v>
      </c>
      <c r="I17" s="8" t="s">
        <v>43</v>
      </c>
    </row>
    <row r="18" spans="1:9" ht="60">
      <c r="A18" s="10" t="s">
        <v>32</v>
      </c>
      <c r="B18" s="12">
        <v>820</v>
      </c>
      <c r="C18" s="12">
        <v>804</v>
      </c>
      <c r="D18" s="9">
        <f t="shared" si="1"/>
        <v>98</v>
      </c>
      <c r="E18" s="11">
        <v>100</v>
      </c>
      <c r="F18" s="11">
        <v>93.8</v>
      </c>
      <c r="G18" s="9">
        <f t="shared" si="0"/>
        <v>93.8</v>
      </c>
      <c r="H18" s="8">
        <f t="shared" si="2"/>
        <v>95.9</v>
      </c>
      <c r="I18" s="8" t="s">
        <v>43</v>
      </c>
    </row>
    <row r="19" spans="1:9" ht="60">
      <c r="A19" s="10" t="s">
        <v>33</v>
      </c>
      <c r="B19" s="12">
        <v>1100</v>
      </c>
      <c r="C19" s="12">
        <v>1114</v>
      </c>
      <c r="D19" s="9">
        <f t="shared" si="1"/>
        <v>101.3</v>
      </c>
      <c r="E19" s="11">
        <v>100</v>
      </c>
      <c r="F19" s="11">
        <v>99.9</v>
      </c>
      <c r="G19" s="9">
        <f t="shared" si="0"/>
        <v>99.9</v>
      </c>
      <c r="H19" s="8">
        <f t="shared" si="2"/>
        <v>100.6</v>
      </c>
      <c r="I19" s="8" t="s">
        <v>39</v>
      </c>
    </row>
    <row r="20" spans="1:9" ht="60">
      <c r="A20" s="10" t="s">
        <v>34</v>
      </c>
      <c r="B20" s="12">
        <v>830</v>
      </c>
      <c r="C20" s="12">
        <v>838</v>
      </c>
      <c r="D20" s="9">
        <f t="shared" si="1"/>
        <v>101</v>
      </c>
      <c r="E20" s="11">
        <v>100</v>
      </c>
      <c r="F20" s="11">
        <v>100</v>
      </c>
      <c r="G20" s="9">
        <f t="shared" si="0"/>
        <v>100</v>
      </c>
      <c r="H20" s="8">
        <f t="shared" si="2"/>
        <v>100.5</v>
      </c>
      <c r="I20" s="8" t="s">
        <v>39</v>
      </c>
    </row>
    <row r="21" spans="1:9" ht="60">
      <c r="A21" s="10" t="s">
        <v>35</v>
      </c>
      <c r="B21" s="12">
        <v>1580</v>
      </c>
      <c r="C21" s="12">
        <v>1460</v>
      </c>
      <c r="D21" s="9">
        <f t="shared" si="1"/>
        <v>92.4</v>
      </c>
      <c r="E21" s="11">
        <v>100</v>
      </c>
      <c r="F21" s="11">
        <v>99.6</v>
      </c>
      <c r="G21" s="9">
        <f t="shared" si="0"/>
        <v>99.6</v>
      </c>
      <c r="H21" s="8">
        <f>ROUND((D21+G21)/2,1)</f>
        <v>96</v>
      </c>
      <c r="I21" s="8" t="s">
        <v>43</v>
      </c>
    </row>
    <row r="22" spans="1:9" ht="60">
      <c r="A22" s="10" t="s">
        <v>36</v>
      </c>
      <c r="B22" s="12">
        <v>1510</v>
      </c>
      <c r="C22" s="12">
        <v>1419</v>
      </c>
      <c r="D22" s="9">
        <f t="shared" si="1"/>
        <v>94</v>
      </c>
      <c r="E22" s="11">
        <v>100</v>
      </c>
      <c r="F22" s="11">
        <v>95.9</v>
      </c>
      <c r="G22" s="9">
        <f t="shared" si="0"/>
        <v>95.9</v>
      </c>
      <c r="H22" s="8">
        <f>ROUND((D22+G22)/2,1)</f>
        <v>95</v>
      </c>
      <c r="I22" s="8" t="s">
        <v>43</v>
      </c>
    </row>
    <row r="23" spans="1:9" ht="60">
      <c r="A23" s="10" t="s">
        <v>37</v>
      </c>
      <c r="B23" s="12">
        <v>1080</v>
      </c>
      <c r="C23" s="12">
        <v>1054</v>
      </c>
      <c r="D23" s="9">
        <f t="shared" si="1"/>
        <v>97.6</v>
      </c>
      <c r="E23" s="11">
        <v>100</v>
      </c>
      <c r="F23" s="11">
        <v>100</v>
      </c>
      <c r="G23" s="9">
        <f t="shared" si="0"/>
        <v>100</v>
      </c>
      <c r="H23" s="8">
        <f>ROUND((D23+G23)/2,1)</f>
        <v>98.8</v>
      </c>
      <c r="I23" s="8" t="s">
        <v>43</v>
      </c>
    </row>
    <row r="24" spans="1:9" ht="69.75" customHeight="1">
      <c r="A24" s="6" t="s">
        <v>42</v>
      </c>
      <c r="B24" s="18">
        <f>SUM(B7:B23)</f>
        <v>31170</v>
      </c>
      <c r="C24" s="18">
        <f>SUM(C7:C23)</f>
        <v>30283</v>
      </c>
      <c r="D24" s="9">
        <f t="shared" si="1"/>
        <v>97.2</v>
      </c>
      <c r="E24" s="9">
        <v>100</v>
      </c>
      <c r="F24" s="9">
        <v>99.1</v>
      </c>
      <c r="G24" s="9">
        <f t="shared" si="0"/>
        <v>99.1</v>
      </c>
      <c r="H24" s="8">
        <f>ROUND((D24+G24)/2,1)</f>
        <v>98.2</v>
      </c>
      <c r="I24" s="8" t="s">
        <v>43</v>
      </c>
    </row>
    <row r="25" spans="1:8" ht="15">
      <c r="A25" s="7"/>
      <c r="B25" s="2"/>
      <c r="C25" s="2"/>
      <c r="D25" s="2"/>
      <c r="E25" s="2"/>
      <c r="F25" s="2"/>
      <c r="G25" s="2"/>
      <c r="H25" s="2"/>
    </row>
    <row r="26" spans="1:8" ht="15">
      <c r="A26" s="1"/>
      <c r="B26" s="2"/>
      <c r="C26" s="2"/>
      <c r="D26" s="2"/>
      <c r="E26" s="2"/>
      <c r="F26" s="2"/>
      <c r="G26" s="2"/>
      <c r="H26" s="2"/>
    </row>
    <row r="27" ht="15">
      <c r="A27" s="1"/>
    </row>
    <row r="28" ht="15">
      <c r="A28" s="1"/>
    </row>
    <row r="29" ht="15">
      <c r="A29" s="1"/>
    </row>
    <row r="30" ht="15">
      <c r="A30" s="3"/>
    </row>
    <row r="31" ht="15">
      <c r="A31" s="7"/>
    </row>
    <row r="32" ht="15">
      <c r="A32" s="7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4"/>
    </row>
  </sheetData>
  <sheetProtection/>
  <mergeCells count="8">
    <mergeCell ref="A6:I6"/>
    <mergeCell ref="A1:I1"/>
    <mergeCell ref="A3:A5"/>
    <mergeCell ref="B3:D4"/>
    <mergeCell ref="E3:G3"/>
    <mergeCell ref="H3:H5"/>
    <mergeCell ref="I3:I5"/>
    <mergeCell ref="E4:G4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2014-10-15T12:29:51Z</dcterms:modified>
  <cp:category/>
  <cp:version/>
  <cp:contentType/>
  <cp:contentStatus/>
</cp:coreProperties>
</file>