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бщее образов." sheetId="1" r:id="rId1"/>
    <sheet name="Дошк. образ.." sheetId="2" r:id="rId2"/>
    <sheet name="Лист1" sheetId="3" r:id="rId3"/>
  </sheets>
  <definedNames>
    <definedName name="_xlnm.Print_Titles" localSheetId="0">'Общее образов.'!$3:$5</definedName>
    <definedName name="_xlnm.Print_Area" localSheetId="1">'Дошк. образ..'!$A$1:$M$13</definedName>
    <definedName name="_xlnm.Print_Area" localSheetId="0">'Общее образов.'!$A$1:$P$99</definedName>
  </definedNames>
  <calcPr fullCalcOnLoad="1" refMode="R1C1"/>
</workbook>
</file>

<file path=xl/sharedStrings.xml><?xml version="1.0" encoding="utf-8"?>
<sst xmlns="http://schemas.openxmlformats.org/spreadsheetml/2006/main" count="231" uniqueCount="126">
  <si>
    <t>Критерий "количество потребителей муниципальных услуг"</t>
  </si>
  <si>
    <t>Фактическое значение показателя, характеризующего качество К3.1 факт</t>
  </si>
  <si>
    <t>Итоговая оценка выполнения муниципального задания</t>
  </si>
  <si>
    <t>Критерии качества муниципальных услуг</t>
  </si>
  <si>
    <t>Фактическое количество потребителей муниципальных услуг (фактическое количество муниципальных услуг)                  К2ф</t>
  </si>
  <si>
    <t>Оценка выполнения муниципального задания по критерию "количество потребителей муниципальных услуг"                        К2</t>
  </si>
  <si>
    <t>Плановое количество потребителей муниципальных услуг (плановое количество муниципальных услуг)                     К2пл</t>
  </si>
  <si>
    <t>Плановое значение показателя, характеризующего качество           К3.1</t>
  </si>
  <si>
    <t>Интерпретация итоговой оценки выполнения муниципального задания</t>
  </si>
  <si>
    <t>Муниципальное задание в целом выполнено</t>
  </si>
  <si>
    <t>Предоставление общедоступного и бесплатного начального общего, основного общего, среднего (полного) общего обарзования по основным общеобразовательным программам</t>
  </si>
  <si>
    <t>МБОУ Гимназия № 1</t>
  </si>
  <si>
    <t>МБОУ СОШ № 10</t>
  </si>
  <si>
    <t>МБОУ СОШ № 12</t>
  </si>
  <si>
    <t>МБОУ Гимназия № 13</t>
  </si>
  <si>
    <t>МБОУ ООШ № 14</t>
  </si>
  <si>
    <t>МБОУ СОШ № 15</t>
  </si>
  <si>
    <t>МБОУ СОШ № 17</t>
  </si>
  <si>
    <t>МБОУ Лицей № 20</t>
  </si>
  <si>
    <t>МАОУ НОШ № 200</t>
  </si>
  <si>
    <t>МБОУ СОШ № 21</t>
  </si>
  <si>
    <t>МБОУ СОШ № 22</t>
  </si>
  <si>
    <t>МБОУ Гимназия № 24</t>
  </si>
  <si>
    <t>МБОУ СОШ № 25</t>
  </si>
  <si>
    <t>МБОУ СОШ № 27</t>
  </si>
  <si>
    <t>МБОУ СОШ № 28</t>
  </si>
  <si>
    <t>МБОУ СОШ № 29</t>
  </si>
  <si>
    <t>МБОУ Мариинская гимназия</t>
  </si>
  <si>
    <t>МБОУ Гимназия № 30</t>
  </si>
  <si>
    <t>МБОУ СОШ № 31</t>
  </si>
  <si>
    <t>МБОУ СОШ № 32</t>
  </si>
  <si>
    <t>МБОУ Гимназия № 33</t>
  </si>
  <si>
    <t>МБОУ СОШ № 34</t>
  </si>
  <si>
    <t>МБОУ СОШ № 35</t>
  </si>
  <si>
    <t>МБОУ СОШ № 37</t>
  </si>
  <si>
    <t>МАОУ ФМЛ № 38</t>
  </si>
  <si>
    <t>МБОУ Лицей ФМИ № 40</t>
  </si>
  <si>
    <t>МБОУ СОШ № 41</t>
  </si>
  <si>
    <t>МБОУ СОШ № 42</t>
  </si>
  <si>
    <t>МБОУ Гимназия № 44</t>
  </si>
  <si>
    <t>МБОУ СОШ № 45</t>
  </si>
  <si>
    <t>МБОУ СОШ № 46</t>
  </si>
  <si>
    <t>МБОУ СОШ № 47</t>
  </si>
  <si>
    <t>МБОУ СОШ № 48</t>
  </si>
  <si>
    <t>МБОУ СОШ № 49</t>
  </si>
  <si>
    <t>МБОУ СОШ № 5</t>
  </si>
  <si>
    <t>МБОУ СОШ № 50</t>
  </si>
  <si>
    <t>МБОУ СОШ № 51</t>
  </si>
  <si>
    <t>МБОУ СОШ № 52</t>
  </si>
  <si>
    <t>МБОУ СОШ № 53</t>
  </si>
  <si>
    <t>МБОУ СОШ № 55</t>
  </si>
  <si>
    <t>МБОУ СОШ № 56</t>
  </si>
  <si>
    <t>МБОУ СОШ № 57</t>
  </si>
  <si>
    <t>МБОУ СОШ № 58</t>
  </si>
  <si>
    <t>МБОУ Гимназия №59</t>
  </si>
  <si>
    <t>МБОУ СОШ № 6</t>
  </si>
  <si>
    <t>МБОУ СОШ № 61</t>
  </si>
  <si>
    <t>МБОУ СОШ № 62</t>
  </si>
  <si>
    <t>МБОУ СОШ № 63</t>
  </si>
  <si>
    <t>МБОУ СОШ № 64</t>
  </si>
  <si>
    <t>МБОУ Гимназия № 65</t>
  </si>
  <si>
    <t>МБОУ СОШ № 66</t>
  </si>
  <si>
    <t>МБОУ СОШ № 69</t>
  </si>
  <si>
    <t>МБОУ КШ № 7</t>
  </si>
  <si>
    <t>МБОУ СОШ № 70</t>
  </si>
  <si>
    <t>МБОУ СОШ № 72</t>
  </si>
  <si>
    <t>МБОУ СОШ № 73</t>
  </si>
  <si>
    <t>МБОУ СОШ № 74</t>
  </si>
  <si>
    <t>МБОУ СОШ № 75</t>
  </si>
  <si>
    <t>МБОУ СОШ № 76</t>
  </si>
  <si>
    <t>МБОУ СОШ № 78</t>
  </si>
  <si>
    <t>МБОУ Гимназия № 79</t>
  </si>
  <si>
    <t>МБОУ СОШ № 8</t>
  </si>
  <si>
    <t>МБОУ СОШ № 81</t>
  </si>
  <si>
    <t>МБОУ СОШ № 82</t>
  </si>
  <si>
    <t>МБОУ СОШ № 83</t>
  </si>
  <si>
    <t>МБОУ СОШ № 85</t>
  </si>
  <si>
    <t>МБОУ СОШ №86</t>
  </si>
  <si>
    <t>МБОУ СОШ № 9</t>
  </si>
  <si>
    <t>МАОУ лицей № 90</t>
  </si>
  <si>
    <t>МБОУ  лицей № 91</t>
  </si>
  <si>
    <t>МБОУ Карлинская СОШ</t>
  </si>
  <si>
    <t>МБОУ Кротовская СОШ</t>
  </si>
  <si>
    <t>МБОУ Лаишевская СОШ</t>
  </si>
  <si>
    <t>МБОУ Луговская ООШ</t>
  </si>
  <si>
    <t>МБОУ Отрадненская СОШ</t>
  </si>
  <si>
    <t>МБОУ СОШ п.Плодовый</t>
  </si>
  <si>
    <t>МБОУ Пригородная СОШ</t>
  </si>
  <si>
    <t>МБОУ Лицей при УлГТУ</t>
  </si>
  <si>
    <t>МБОУ ВСОШ № 15</t>
  </si>
  <si>
    <t>МБОУ ВСШ № 5</t>
  </si>
  <si>
    <t>МБОУ ВСОШ № 6</t>
  </si>
  <si>
    <t>МБОУ ВСОШ № 7</t>
  </si>
  <si>
    <t>МБОУ ВСОШ № 9</t>
  </si>
  <si>
    <t>МБОУ Многопрофильный лицей № 11</t>
  </si>
  <si>
    <t>Муниципальное задание перевыполнено</t>
  </si>
  <si>
    <t>Муниципальное задание выполнено в полном объеме</t>
  </si>
  <si>
    <t>Итого по муниципальной услуге услуге</t>
  </si>
  <si>
    <t>МБОУ Лингвистическая гимназия</t>
  </si>
  <si>
    <t>Наименование учреждения, наименовние услуги</t>
  </si>
  <si>
    <t xml:space="preserve"> Критерий качества"средняя посещаемость в МДОУ"</t>
  </si>
  <si>
    <t>Оценка выполнения муниципального задания по критерию качества"средняя посещаемость"</t>
  </si>
  <si>
    <t xml:space="preserve">Организация предоставления общедоступного и бесплатного дошкольного образования </t>
  </si>
  <si>
    <t>МБОУ НОШ № 200</t>
  </si>
  <si>
    <t>МАОУ "Авторский лицей Эдварса № 90"</t>
  </si>
  <si>
    <t>Наименование учреждения, наименование услуги</t>
  </si>
  <si>
    <t xml:space="preserve"> Критерий качества"Итоги государственной итоговой аттестации обучающихся"</t>
  </si>
  <si>
    <t xml:space="preserve"> Критерий качества"Доля выпускников, получивших аттестаты"</t>
  </si>
  <si>
    <t xml:space="preserve"> Критерий качества"Сохранность контингента обучающихся от первоначального комплектования</t>
  </si>
  <si>
    <t>Оценка выполнения муниципального задания по критерию " качество оказания муниципальных услуг"</t>
  </si>
  <si>
    <t>Оценка выполнения муниципального задания по критерию качества"Итоги государственной итоговой аттестации обучающихся"</t>
  </si>
  <si>
    <t>Оценка выполнения муниципального задания по критерию качества"Сохранность контингента обучающихся от первоначального комплектования"</t>
  </si>
  <si>
    <t>Оценка выполнения муниципального задания по критерию качества"Доля выпускников, получивших аттестаты"</t>
  </si>
  <si>
    <t>МБОУ Баратаевская СОШ</t>
  </si>
  <si>
    <t>МБОУ ОСОШ № 4</t>
  </si>
  <si>
    <t>Муниципальное задание не выполнено</t>
  </si>
  <si>
    <t xml:space="preserve">Муниципальное задание в целом  выполнено </t>
  </si>
  <si>
    <t xml:space="preserve">Муниципальное задание не выполнено </t>
  </si>
  <si>
    <t>Отчет об исполнении муниципального  задания за   2012 год.  Общеобразовательные учреждения</t>
  </si>
  <si>
    <t>Отчет об исполнении муниципального задания за  2012 год. Общеобразовательные учреждения</t>
  </si>
  <si>
    <t xml:space="preserve"> </t>
  </si>
  <si>
    <t>Оценка выполнения муниципального задания по критерию качества"заболеваемость"</t>
  </si>
  <si>
    <t>Плановое значение показателя, характеризующего качество           К3.2</t>
  </si>
  <si>
    <t>Фактическое значение показателя, характеризующего качество К3.2 факт</t>
  </si>
  <si>
    <t xml:space="preserve"> Критерий качества"заболеваемость"</t>
  </si>
  <si>
    <t>Оценка выполнения муниципального заданияпо критерию "качество оказания муниципальных услуг"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</si>
</sst>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Fill="1" applyAlignment="1">
      <alignment/>
    </xf>
    <xf numFmtId="0" fontId="44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0" xfId="0" applyFont="1" applyFill="1" applyBorder="1" applyAlignment="1">
      <alignment/>
    </xf>
    <xf numFmtId="164" fontId="48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164" fontId="46" fillId="0" borderId="0" xfId="0" applyNumberFormat="1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center" vertical="center"/>
    </xf>
    <xf numFmtId="164" fontId="52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164" fontId="52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3" fontId="45" fillId="0" borderId="10" xfId="0" applyNumberFormat="1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/>
    </xf>
    <xf numFmtId="0" fontId="47" fillId="0" borderId="0" xfId="0" applyFont="1" applyFill="1" applyAlignment="1">
      <alignment/>
    </xf>
    <xf numFmtId="3" fontId="45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 wrapText="1"/>
    </xf>
    <xf numFmtId="0" fontId="53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51" fillId="0" borderId="0" xfId="0" applyFont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6" fillId="7" borderId="10" xfId="0" applyFont="1" applyFill="1" applyBorder="1" applyAlignment="1">
      <alignment vertical="center" wrapText="1"/>
    </xf>
    <xf numFmtId="3" fontId="46" fillId="7" borderId="10" xfId="0" applyNumberFormat="1" applyFont="1" applyFill="1" applyBorder="1" applyAlignment="1">
      <alignment horizontal="center" vertical="center" wrapText="1"/>
    </xf>
    <xf numFmtId="0" fontId="46" fillId="7" borderId="10" xfId="0" applyFont="1" applyFill="1" applyBorder="1" applyAlignment="1">
      <alignment horizontal="center" vertical="center"/>
    </xf>
    <xf numFmtId="0" fontId="53" fillId="7" borderId="10" xfId="0" applyFont="1" applyFill="1" applyBorder="1" applyAlignment="1">
      <alignment horizontal="center" vertical="center"/>
    </xf>
    <xf numFmtId="0" fontId="53" fillId="7" borderId="10" xfId="0" applyFont="1" applyFill="1" applyBorder="1" applyAlignment="1">
      <alignment horizontal="center" vertical="center" wrapText="1"/>
    </xf>
    <xf numFmtId="0" fontId="52" fillId="7" borderId="10" xfId="0" applyFont="1" applyFill="1" applyBorder="1" applyAlignment="1">
      <alignment horizontal="left" vertical="center" wrapText="1"/>
    </xf>
    <xf numFmtId="0" fontId="52" fillId="7" borderId="10" xfId="0" applyFont="1" applyFill="1" applyBorder="1" applyAlignment="1">
      <alignment horizontal="center" vertical="center"/>
    </xf>
    <xf numFmtId="164" fontId="52" fillId="7" borderId="10" xfId="0" applyNumberFormat="1" applyFont="1" applyFill="1" applyBorder="1" applyAlignment="1">
      <alignment horizontal="center" vertical="center"/>
    </xf>
    <xf numFmtId="164" fontId="52" fillId="7" borderId="10" xfId="0" applyNumberFormat="1" applyFont="1" applyFill="1" applyBorder="1" applyAlignment="1">
      <alignment horizontal="center" vertical="center" wrapText="1"/>
    </xf>
    <xf numFmtId="0" fontId="52" fillId="7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wrapText="1"/>
    </xf>
    <xf numFmtId="0" fontId="49" fillId="0" borderId="11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zoomScalePageLayoutView="0" workbookViewId="0" topLeftCell="E28">
      <selection activeCell="H12" sqref="H12"/>
    </sheetView>
  </sheetViews>
  <sheetFormatPr defaultColWidth="9.140625" defaultRowHeight="15"/>
  <cols>
    <col min="1" max="1" width="23.00390625" style="0" customWidth="1"/>
    <col min="2" max="2" width="13.00390625" style="0" customWidth="1"/>
    <col min="3" max="3" width="13.140625" style="0" customWidth="1"/>
    <col min="4" max="4" width="13.57421875" style="0" customWidth="1"/>
    <col min="5" max="5" width="10.57421875" style="0" customWidth="1"/>
    <col min="6" max="6" width="10.7109375" style="0" customWidth="1"/>
    <col min="7" max="7" width="14.57421875" style="0" customWidth="1"/>
    <col min="8" max="9" width="11.57421875" style="0" customWidth="1"/>
    <col min="10" max="10" width="13.140625" style="0" customWidth="1"/>
    <col min="11" max="12" width="12.140625" style="0" customWidth="1"/>
    <col min="13" max="13" width="12.57421875" style="0" customWidth="1"/>
    <col min="14" max="14" width="13.140625" style="0" customWidth="1"/>
    <col min="15" max="15" width="13.421875" style="0" customWidth="1"/>
    <col min="16" max="16" width="22.421875" style="0" customWidth="1"/>
  </cols>
  <sheetData>
    <row r="1" spans="1:16" ht="30.75" customHeight="1">
      <c r="A1" s="57" t="s">
        <v>118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2:15" ht="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5" customHeight="1">
      <c r="A3" s="62" t="s">
        <v>105</v>
      </c>
      <c r="B3" s="65" t="s">
        <v>0</v>
      </c>
      <c r="C3" s="65"/>
      <c r="D3" s="65"/>
      <c r="E3" s="67" t="s">
        <v>3</v>
      </c>
      <c r="F3" s="68"/>
      <c r="G3" s="68"/>
      <c r="H3" s="68"/>
      <c r="I3" s="68"/>
      <c r="J3" s="68"/>
      <c r="K3" s="68"/>
      <c r="L3" s="68"/>
      <c r="M3" s="68"/>
      <c r="N3" s="69"/>
      <c r="O3" s="61" t="s">
        <v>2</v>
      </c>
      <c r="P3" s="61" t="s">
        <v>8</v>
      </c>
    </row>
    <row r="4" spans="1:16" ht="32.25" customHeight="1">
      <c r="A4" s="63"/>
      <c r="B4" s="65"/>
      <c r="C4" s="65"/>
      <c r="D4" s="65"/>
      <c r="E4" s="66" t="s">
        <v>108</v>
      </c>
      <c r="F4" s="66"/>
      <c r="G4" s="66"/>
      <c r="H4" s="66" t="s">
        <v>106</v>
      </c>
      <c r="I4" s="66"/>
      <c r="J4" s="66"/>
      <c r="K4" s="66" t="s">
        <v>107</v>
      </c>
      <c r="L4" s="66"/>
      <c r="M4" s="66"/>
      <c r="N4" s="70" t="s">
        <v>109</v>
      </c>
      <c r="O4" s="61"/>
      <c r="P4" s="61"/>
    </row>
    <row r="5" spans="1:18" ht="150.75" customHeight="1">
      <c r="A5" s="64"/>
      <c r="B5" s="14" t="s">
        <v>6</v>
      </c>
      <c r="C5" s="14" t="s">
        <v>4</v>
      </c>
      <c r="D5" s="16" t="s">
        <v>5</v>
      </c>
      <c r="E5" s="14" t="s">
        <v>7</v>
      </c>
      <c r="F5" s="14" t="s">
        <v>1</v>
      </c>
      <c r="G5" s="16" t="s">
        <v>111</v>
      </c>
      <c r="H5" s="15" t="s">
        <v>7</v>
      </c>
      <c r="I5" s="15" t="s">
        <v>1</v>
      </c>
      <c r="J5" s="16" t="s">
        <v>110</v>
      </c>
      <c r="K5" s="15" t="s">
        <v>7</v>
      </c>
      <c r="L5" s="15" t="s">
        <v>1</v>
      </c>
      <c r="M5" s="16" t="s">
        <v>112</v>
      </c>
      <c r="N5" s="71"/>
      <c r="O5" s="61"/>
      <c r="P5" s="61"/>
      <c r="Q5" s="1"/>
      <c r="R5" s="1"/>
    </row>
    <row r="6" spans="1:18" ht="28.5" customHeight="1">
      <c r="A6" s="58" t="s">
        <v>10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0"/>
      <c r="Q6" s="1"/>
      <c r="R6" s="1"/>
    </row>
    <row r="7" spans="1:18" ht="34.5" customHeight="1">
      <c r="A7" s="24" t="s">
        <v>11</v>
      </c>
      <c r="B7" s="25">
        <v>1181</v>
      </c>
      <c r="C7" s="26">
        <v>1225</v>
      </c>
      <c r="D7" s="27">
        <f>ROUND((C7/B7)*100,1)</f>
        <v>103.7</v>
      </c>
      <c r="E7" s="28">
        <v>100</v>
      </c>
      <c r="F7" s="28">
        <v>99.7</v>
      </c>
      <c r="G7" s="42">
        <f>ROUND((F7/E7)*100,1)</f>
        <v>99.7</v>
      </c>
      <c r="H7" s="28">
        <v>100</v>
      </c>
      <c r="I7" s="41">
        <v>100</v>
      </c>
      <c r="J7" s="42">
        <f>ROUND((I7/H7)*100,1)</f>
        <v>100</v>
      </c>
      <c r="K7" s="41">
        <v>100</v>
      </c>
      <c r="L7" s="41">
        <v>100</v>
      </c>
      <c r="M7" s="42">
        <f>ROUND((L7/K7)*100,1)</f>
        <v>100</v>
      </c>
      <c r="N7" s="27">
        <f>ROUND((G7+I7+L7)/3,1)</f>
        <v>99.9</v>
      </c>
      <c r="O7" s="38">
        <f>ROUND((D7+N7)/2,1)</f>
        <v>101.8</v>
      </c>
      <c r="P7" s="45" t="s">
        <v>95</v>
      </c>
      <c r="Q7" s="1"/>
      <c r="R7" s="1"/>
    </row>
    <row r="8" spans="1:16" ht="34.5" customHeight="1">
      <c r="A8" s="29" t="s">
        <v>12</v>
      </c>
      <c r="B8" s="25">
        <v>327</v>
      </c>
      <c r="C8" s="26">
        <v>326</v>
      </c>
      <c r="D8" s="27">
        <f aca="true" t="shared" si="0" ref="D8:D71">ROUND((C8/B8)*100,1)</f>
        <v>99.7</v>
      </c>
      <c r="E8" s="28">
        <v>100</v>
      </c>
      <c r="F8" s="28">
        <v>100</v>
      </c>
      <c r="G8" s="42">
        <f aca="true" t="shared" si="1" ref="G8:G71">ROUND((F8/E8)*100,1)</f>
        <v>100</v>
      </c>
      <c r="H8" s="28">
        <v>100</v>
      </c>
      <c r="I8" s="41">
        <v>97.4</v>
      </c>
      <c r="J8" s="42">
        <f aca="true" t="shared" si="2" ref="J8:J71">ROUND((I8/H8)*100,1)</f>
        <v>97.4</v>
      </c>
      <c r="K8" s="41">
        <v>100</v>
      </c>
      <c r="L8" s="41">
        <v>94.7</v>
      </c>
      <c r="M8" s="42">
        <f aca="true" t="shared" si="3" ref="M8:M71">ROUND((L8/K8)*100,1)</f>
        <v>94.7</v>
      </c>
      <c r="N8" s="27">
        <f aca="true" t="shared" si="4" ref="N8:N71">ROUND((G8+I8+L8)/3,1)</f>
        <v>97.4</v>
      </c>
      <c r="O8" s="38">
        <f aca="true" t="shared" si="5" ref="O8:O71">ROUND((D8+N8)/2,1)</f>
        <v>98.6</v>
      </c>
      <c r="P8" s="45" t="s">
        <v>96</v>
      </c>
    </row>
    <row r="9" spans="1:16" ht="34.5" customHeight="1">
      <c r="A9" s="24" t="s">
        <v>94</v>
      </c>
      <c r="B9" s="25">
        <v>688</v>
      </c>
      <c r="C9" s="26">
        <v>695</v>
      </c>
      <c r="D9" s="27">
        <f t="shared" si="0"/>
        <v>101</v>
      </c>
      <c r="E9" s="28">
        <v>100</v>
      </c>
      <c r="F9" s="28">
        <v>99.4</v>
      </c>
      <c r="G9" s="42">
        <f t="shared" si="1"/>
        <v>99.4</v>
      </c>
      <c r="H9" s="28">
        <v>100</v>
      </c>
      <c r="I9" s="41">
        <v>97.6</v>
      </c>
      <c r="J9" s="42">
        <f t="shared" si="2"/>
        <v>97.6</v>
      </c>
      <c r="K9" s="41">
        <v>100</v>
      </c>
      <c r="L9" s="41">
        <v>93.2</v>
      </c>
      <c r="M9" s="42">
        <f t="shared" si="3"/>
        <v>93.2</v>
      </c>
      <c r="N9" s="27">
        <f t="shared" si="4"/>
        <v>96.7</v>
      </c>
      <c r="O9" s="38">
        <f t="shared" si="5"/>
        <v>98.9</v>
      </c>
      <c r="P9" s="45" t="s">
        <v>96</v>
      </c>
    </row>
    <row r="10" spans="1:16" ht="34.5" customHeight="1">
      <c r="A10" s="29" t="s">
        <v>13</v>
      </c>
      <c r="B10" s="25">
        <v>327</v>
      </c>
      <c r="C10" s="26">
        <v>316</v>
      </c>
      <c r="D10" s="27">
        <f t="shared" si="0"/>
        <v>96.6</v>
      </c>
      <c r="E10" s="28">
        <v>100</v>
      </c>
      <c r="F10" s="28">
        <v>98.8</v>
      </c>
      <c r="G10" s="42">
        <f t="shared" si="1"/>
        <v>98.8</v>
      </c>
      <c r="H10" s="28">
        <v>100</v>
      </c>
      <c r="I10" s="41">
        <v>100</v>
      </c>
      <c r="J10" s="42">
        <f t="shared" si="2"/>
        <v>100</v>
      </c>
      <c r="K10" s="41">
        <v>100</v>
      </c>
      <c r="L10" s="41">
        <v>100</v>
      </c>
      <c r="M10" s="42">
        <f t="shared" si="3"/>
        <v>100</v>
      </c>
      <c r="N10" s="27">
        <f t="shared" si="4"/>
        <v>99.6</v>
      </c>
      <c r="O10" s="38">
        <f t="shared" si="5"/>
        <v>98.1</v>
      </c>
      <c r="P10" s="45" t="s">
        <v>96</v>
      </c>
    </row>
    <row r="11" spans="1:16" ht="34.5" customHeight="1">
      <c r="A11" s="29" t="s">
        <v>14</v>
      </c>
      <c r="B11" s="25">
        <v>873</v>
      </c>
      <c r="C11" s="26">
        <v>838</v>
      </c>
      <c r="D11" s="27">
        <f t="shared" si="0"/>
        <v>96</v>
      </c>
      <c r="E11" s="28">
        <v>100</v>
      </c>
      <c r="F11" s="28">
        <v>99</v>
      </c>
      <c r="G11" s="42">
        <f t="shared" si="1"/>
        <v>99</v>
      </c>
      <c r="H11" s="28">
        <v>100</v>
      </c>
      <c r="I11" s="41">
        <v>98.9</v>
      </c>
      <c r="J11" s="42">
        <f t="shared" si="2"/>
        <v>98.9</v>
      </c>
      <c r="K11" s="41">
        <v>100</v>
      </c>
      <c r="L11" s="41">
        <v>97.8</v>
      </c>
      <c r="M11" s="42">
        <f t="shared" si="3"/>
        <v>97.8</v>
      </c>
      <c r="N11" s="27">
        <f t="shared" si="4"/>
        <v>98.6</v>
      </c>
      <c r="O11" s="38">
        <f t="shared" si="5"/>
        <v>97.3</v>
      </c>
      <c r="P11" s="45" t="s">
        <v>96</v>
      </c>
    </row>
    <row r="12" spans="1:16" ht="34.5" customHeight="1">
      <c r="A12" s="29" t="s">
        <v>15</v>
      </c>
      <c r="B12" s="25">
        <v>127</v>
      </c>
      <c r="C12" s="26">
        <v>117</v>
      </c>
      <c r="D12" s="27">
        <f t="shared" si="0"/>
        <v>92.1</v>
      </c>
      <c r="E12" s="28">
        <v>100</v>
      </c>
      <c r="F12" s="28">
        <v>95.5</v>
      </c>
      <c r="G12" s="42">
        <f t="shared" si="1"/>
        <v>95.5</v>
      </c>
      <c r="H12" s="28"/>
      <c r="I12" s="41"/>
      <c r="J12" s="42"/>
      <c r="K12" s="41"/>
      <c r="L12" s="41"/>
      <c r="M12" s="42"/>
      <c r="N12" s="27">
        <f>G12</f>
        <v>95.5</v>
      </c>
      <c r="O12" s="38">
        <f t="shared" si="5"/>
        <v>93.8</v>
      </c>
      <c r="P12" s="45" t="s">
        <v>116</v>
      </c>
    </row>
    <row r="13" spans="1:16" ht="34.5" customHeight="1">
      <c r="A13" s="29" t="s">
        <v>16</v>
      </c>
      <c r="B13" s="25">
        <v>772</v>
      </c>
      <c r="C13" s="26">
        <v>749</v>
      </c>
      <c r="D13" s="27">
        <f t="shared" si="0"/>
        <v>97</v>
      </c>
      <c r="E13" s="28">
        <v>100</v>
      </c>
      <c r="F13" s="28">
        <v>99</v>
      </c>
      <c r="G13" s="42">
        <f t="shared" si="1"/>
        <v>99</v>
      </c>
      <c r="H13" s="28">
        <v>100</v>
      </c>
      <c r="I13" s="41">
        <v>100</v>
      </c>
      <c r="J13" s="42">
        <f t="shared" si="2"/>
        <v>100</v>
      </c>
      <c r="K13" s="41">
        <v>100</v>
      </c>
      <c r="L13" s="41">
        <v>100</v>
      </c>
      <c r="M13" s="42">
        <f t="shared" si="3"/>
        <v>100</v>
      </c>
      <c r="N13" s="27">
        <f t="shared" si="4"/>
        <v>99.7</v>
      </c>
      <c r="O13" s="38">
        <f t="shared" si="5"/>
        <v>98.4</v>
      </c>
      <c r="P13" s="45" t="s">
        <v>96</v>
      </c>
    </row>
    <row r="14" spans="1:16" ht="34.5" customHeight="1">
      <c r="A14" s="29" t="s">
        <v>17</v>
      </c>
      <c r="B14" s="25">
        <v>613</v>
      </c>
      <c r="C14" s="26">
        <v>628</v>
      </c>
      <c r="D14" s="27">
        <f t="shared" si="0"/>
        <v>102.4</v>
      </c>
      <c r="E14" s="28">
        <v>100</v>
      </c>
      <c r="F14" s="28">
        <v>99.7</v>
      </c>
      <c r="G14" s="42">
        <f t="shared" si="1"/>
        <v>99.7</v>
      </c>
      <c r="H14" s="28">
        <v>100</v>
      </c>
      <c r="I14" s="41">
        <v>100</v>
      </c>
      <c r="J14" s="42">
        <f t="shared" si="2"/>
        <v>100</v>
      </c>
      <c r="K14" s="41">
        <v>100</v>
      </c>
      <c r="L14" s="41">
        <v>100</v>
      </c>
      <c r="M14" s="42">
        <f t="shared" si="3"/>
        <v>100</v>
      </c>
      <c r="N14" s="27">
        <f t="shared" si="4"/>
        <v>99.9</v>
      </c>
      <c r="O14" s="38">
        <f t="shared" si="5"/>
        <v>101.2</v>
      </c>
      <c r="P14" s="45" t="s">
        <v>95</v>
      </c>
    </row>
    <row r="15" spans="1:16" ht="34.5" customHeight="1">
      <c r="A15" s="29" t="s">
        <v>18</v>
      </c>
      <c r="B15" s="25">
        <v>1076</v>
      </c>
      <c r="C15" s="26">
        <v>1073</v>
      </c>
      <c r="D15" s="27">
        <f t="shared" si="0"/>
        <v>99.7</v>
      </c>
      <c r="E15" s="28">
        <v>100</v>
      </c>
      <c r="F15" s="28">
        <v>99.9</v>
      </c>
      <c r="G15" s="42">
        <f t="shared" si="1"/>
        <v>99.9</v>
      </c>
      <c r="H15" s="28">
        <v>100</v>
      </c>
      <c r="I15" s="41">
        <v>100</v>
      </c>
      <c r="J15" s="42">
        <f t="shared" si="2"/>
        <v>100</v>
      </c>
      <c r="K15" s="41">
        <v>100</v>
      </c>
      <c r="L15" s="41">
        <v>100</v>
      </c>
      <c r="M15" s="42">
        <f t="shared" si="3"/>
        <v>100</v>
      </c>
      <c r="N15" s="27">
        <f t="shared" si="4"/>
        <v>100</v>
      </c>
      <c r="O15" s="38">
        <f t="shared" si="5"/>
        <v>99.9</v>
      </c>
      <c r="P15" s="45" t="s">
        <v>96</v>
      </c>
    </row>
    <row r="16" spans="1:16" ht="34.5" customHeight="1">
      <c r="A16" s="30" t="s">
        <v>19</v>
      </c>
      <c r="B16" s="25">
        <v>110</v>
      </c>
      <c r="C16" s="26">
        <v>105</v>
      </c>
      <c r="D16" s="27">
        <f t="shared" si="0"/>
        <v>95.5</v>
      </c>
      <c r="E16" s="28">
        <v>100</v>
      </c>
      <c r="F16" s="28">
        <v>100</v>
      </c>
      <c r="G16" s="42">
        <f t="shared" si="1"/>
        <v>100</v>
      </c>
      <c r="H16" s="28"/>
      <c r="I16" s="41"/>
      <c r="J16" s="42"/>
      <c r="K16" s="41"/>
      <c r="L16" s="41"/>
      <c r="M16" s="42"/>
      <c r="N16" s="27">
        <f>G16</f>
        <v>100</v>
      </c>
      <c r="O16" s="38">
        <f t="shared" si="5"/>
        <v>97.8</v>
      </c>
      <c r="P16" s="45" t="s">
        <v>96</v>
      </c>
    </row>
    <row r="17" spans="1:16" ht="34.5" customHeight="1">
      <c r="A17" s="30" t="s">
        <v>20</v>
      </c>
      <c r="B17" s="25">
        <v>957</v>
      </c>
      <c r="C17" s="26">
        <v>971</v>
      </c>
      <c r="D17" s="27">
        <f t="shared" si="0"/>
        <v>101.5</v>
      </c>
      <c r="E17" s="28">
        <v>100</v>
      </c>
      <c r="F17" s="28">
        <v>99.8</v>
      </c>
      <c r="G17" s="42">
        <f t="shared" si="1"/>
        <v>99.8</v>
      </c>
      <c r="H17" s="28">
        <v>100</v>
      </c>
      <c r="I17" s="41">
        <v>100</v>
      </c>
      <c r="J17" s="42">
        <f t="shared" si="2"/>
        <v>100</v>
      </c>
      <c r="K17" s="41">
        <v>100</v>
      </c>
      <c r="L17" s="41">
        <v>100</v>
      </c>
      <c r="M17" s="42">
        <f t="shared" si="3"/>
        <v>100</v>
      </c>
      <c r="N17" s="27">
        <f t="shared" si="4"/>
        <v>99.9</v>
      </c>
      <c r="O17" s="38">
        <f t="shared" si="5"/>
        <v>100.7</v>
      </c>
      <c r="P17" s="45" t="s">
        <v>95</v>
      </c>
    </row>
    <row r="18" spans="1:16" ht="34.5" customHeight="1">
      <c r="A18" s="30" t="s">
        <v>21</v>
      </c>
      <c r="B18" s="25">
        <v>668</v>
      </c>
      <c r="C18" s="26">
        <v>691</v>
      </c>
      <c r="D18" s="27">
        <f t="shared" si="0"/>
        <v>103.4</v>
      </c>
      <c r="E18" s="28">
        <v>100</v>
      </c>
      <c r="F18" s="28">
        <v>100</v>
      </c>
      <c r="G18" s="42">
        <f t="shared" si="1"/>
        <v>100</v>
      </c>
      <c r="H18" s="28">
        <v>100</v>
      </c>
      <c r="I18" s="41">
        <v>98</v>
      </c>
      <c r="J18" s="42">
        <f t="shared" si="2"/>
        <v>98</v>
      </c>
      <c r="K18" s="41">
        <v>100</v>
      </c>
      <c r="L18" s="41">
        <v>96.2</v>
      </c>
      <c r="M18" s="42">
        <f t="shared" si="3"/>
        <v>96.2</v>
      </c>
      <c r="N18" s="27">
        <f t="shared" si="4"/>
        <v>98.1</v>
      </c>
      <c r="O18" s="38">
        <f t="shared" si="5"/>
        <v>100.8</v>
      </c>
      <c r="P18" s="45" t="s">
        <v>95</v>
      </c>
    </row>
    <row r="19" spans="1:16" ht="34.5" customHeight="1">
      <c r="A19" s="30" t="s">
        <v>22</v>
      </c>
      <c r="B19" s="25">
        <v>695</v>
      </c>
      <c r="C19" s="26">
        <v>706</v>
      </c>
      <c r="D19" s="27">
        <f t="shared" si="0"/>
        <v>101.6</v>
      </c>
      <c r="E19" s="28">
        <v>100</v>
      </c>
      <c r="F19" s="28">
        <v>100</v>
      </c>
      <c r="G19" s="42">
        <f t="shared" si="1"/>
        <v>100</v>
      </c>
      <c r="H19" s="28">
        <v>100</v>
      </c>
      <c r="I19" s="41">
        <v>100</v>
      </c>
      <c r="J19" s="42">
        <f t="shared" si="2"/>
        <v>100</v>
      </c>
      <c r="K19" s="41">
        <v>100</v>
      </c>
      <c r="L19" s="41">
        <v>100</v>
      </c>
      <c r="M19" s="42">
        <f t="shared" si="3"/>
        <v>100</v>
      </c>
      <c r="N19" s="27">
        <f t="shared" si="4"/>
        <v>100</v>
      </c>
      <c r="O19" s="38">
        <f t="shared" si="5"/>
        <v>100.8</v>
      </c>
      <c r="P19" s="45" t="s">
        <v>95</v>
      </c>
    </row>
    <row r="20" spans="1:16" ht="34.5" customHeight="1">
      <c r="A20" s="30" t="s">
        <v>23</v>
      </c>
      <c r="B20" s="25">
        <v>685</v>
      </c>
      <c r="C20" s="26">
        <v>676</v>
      </c>
      <c r="D20" s="27">
        <f t="shared" si="0"/>
        <v>98.7</v>
      </c>
      <c r="E20" s="28">
        <v>100</v>
      </c>
      <c r="F20" s="28">
        <v>99.5</v>
      </c>
      <c r="G20" s="42">
        <f t="shared" si="1"/>
        <v>99.5</v>
      </c>
      <c r="H20" s="28">
        <v>100</v>
      </c>
      <c r="I20" s="41">
        <v>96.4</v>
      </c>
      <c r="J20" s="42">
        <f t="shared" si="2"/>
        <v>96.4</v>
      </c>
      <c r="K20" s="41">
        <v>100</v>
      </c>
      <c r="L20" s="41">
        <v>92.9</v>
      </c>
      <c r="M20" s="42">
        <f t="shared" si="3"/>
        <v>92.9</v>
      </c>
      <c r="N20" s="27">
        <f t="shared" si="4"/>
        <v>96.3</v>
      </c>
      <c r="O20" s="38">
        <f t="shared" si="5"/>
        <v>97.5</v>
      </c>
      <c r="P20" s="45" t="s">
        <v>96</v>
      </c>
    </row>
    <row r="21" spans="1:16" ht="34.5" customHeight="1">
      <c r="A21" s="30" t="s">
        <v>24</v>
      </c>
      <c r="B21" s="25">
        <v>414</v>
      </c>
      <c r="C21" s="26">
        <v>402</v>
      </c>
      <c r="D21" s="27">
        <f t="shared" si="0"/>
        <v>97.1</v>
      </c>
      <c r="E21" s="28">
        <v>100</v>
      </c>
      <c r="F21" s="28">
        <v>98.9</v>
      </c>
      <c r="G21" s="42">
        <f t="shared" si="1"/>
        <v>98.9</v>
      </c>
      <c r="H21" s="28">
        <v>100</v>
      </c>
      <c r="I21" s="41">
        <v>95.8</v>
      </c>
      <c r="J21" s="42">
        <f t="shared" si="2"/>
        <v>95.8</v>
      </c>
      <c r="K21" s="41">
        <v>100</v>
      </c>
      <c r="L21" s="41">
        <v>91.7</v>
      </c>
      <c r="M21" s="42">
        <f t="shared" si="3"/>
        <v>91.7</v>
      </c>
      <c r="N21" s="27">
        <f t="shared" si="4"/>
        <v>95.5</v>
      </c>
      <c r="O21" s="38">
        <f t="shared" si="5"/>
        <v>96.3</v>
      </c>
      <c r="P21" s="45" t="s">
        <v>96</v>
      </c>
    </row>
    <row r="22" spans="1:16" ht="34.5" customHeight="1">
      <c r="A22" s="30" t="s">
        <v>25</v>
      </c>
      <c r="B22" s="25">
        <v>818</v>
      </c>
      <c r="C22" s="26">
        <v>819</v>
      </c>
      <c r="D22" s="27">
        <f t="shared" si="0"/>
        <v>100.1</v>
      </c>
      <c r="E22" s="28">
        <v>100</v>
      </c>
      <c r="F22" s="28">
        <v>98.7</v>
      </c>
      <c r="G22" s="42">
        <f t="shared" si="1"/>
        <v>98.7</v>
      </c>
      <c r="H22" s="28">
        <v>100</v>
      </c>
      <c r="I22" s="41">
        <v>100</v>
      </c>
      <c r="J22" s="42">
        <f t="shared" si="2"/>
        <v>100</v>
      </c>
      <c r="K22" s="41">
        <v>100</v>
      </c>
      <c r="L22" s="41">
        <v>100</v>
      </c>
      <c r="M22" s="42">
        <f t="shared" si="3"/>
        <v>100</v>
      </c>
      <c r="N22" s="27">
        <f t="shared" si="4"/>
        <v>99.6</v>
      </c>
      <c r="O22" s="38">
        <f t="shared" si="5"/>
        <v>99.9</v>
      </c>
      <c r="P22" s="45" t="s">
        <v>96</v>
      </c>
    </row>
    <row r="23" spans="1:16" ht="34.5" customHeight="1">
      <c r="A23" s="30" t="s">
        <v>26</v>
      </c>
      <c r="B23" s="25">
        <v>355</v>
      </c>
      <c r="C23" s="26">
        <v>359</v>
      </c>
      <c r="D23" s="27">
        <f t="shared" si="0"/>
        <v>101.1</v>
      </c>
      <c r="E23" s="28">
        <v>100</v>
      </c>
      <c r="F23" s="28">
        <v>100</v>
      </c>
      <c r="G23" s="42">
        <f t="shared" si="1"/>
        <v>100</v>
      </c>
      <c r="H23" s="28">
        <v>100</v>
      </c>
      <c r="I23" s="41">
        <v>96.3</v>
      </c>
      <c r="J23" s="42">
        <f t="shared" si="2"/>
        <v>96.3</v>
      </c>
      <c r="K23" s="41">
        <v>100</v>
      </c>
      <c r="L23" s="41">
        <v>92.6</v>
      </c>
      <c r="M23" s="42">
        <f t="shared" si="3"/>
        <v>92.6</v>
      </c>
      <c r="N23" s="27">
        <f t="shared" si="4"/>
        <v>96.3</v>
      </c>
      <c r="O23" s="38">
        <f t="shared" si="5"/>
        <v>98.7</v>
      </c>
      <c r="P23" s="45" t="s">
        <v>96</v>
      </c>
    </row>
    <row r="24" spans="1:16" ht="34.5" customHeight="1">
      <c r="A24" s="37" t="s">
        <v>27</v>
      </c>
      <c r="B24" s="25">
        <v>896</v>
      </c>
      <c r="C24" s="26">
        <v>898</v>
      </c>
      <c r="D24" s="27">
        <f t="shared" si="0"/>
        <v>100.2</v>
      </c>
      <c r="E24" s="28">
        <v>100</v>
      </c>
      <c r="F24" s="28">
        <v>99.5</v>
      </c>
      <c r="G24" s="42">
        <f t="shared" si="1"/>
        <v>99.5</v>
      </c>
      <c r="H24" s="28">
        <v>100</v>
      </c>
      <c r="I24" s="41">
        <v>100</v>
      </c>
      <c r="J24" s="42">
        <f t="shared" si="2"/>
        <v>100</v>
      </c>
      <c r="K24" s="41">
        <v>100</v>
      </c>
      <c r="L24" s="41">
        <v>100</v>
      </c>
      <c r="M24" s="42">
        <f t="shared" si="3"/>
        <v>100</v>
      </c>
      <c r="N24" s="27">
        <f t="shared" si="4"/>
        <v>99.8</v>
      </c>
      <c r="O24" s="38">
        <f t="shared" si="5"/>
        <v>100</v>
      </c>
      <c r="P24" s="45" t="s">
        <v>96</v>
      </c>
    </row>
    <row r="25" spans="1:16" ht="34.5" customHeight="1">
      <c r="A25" s="30" t="s">
        <v>28</v>
      </c>
      <c r="B25" s="25">
        <v>818</v>
      </c>
      <c r="C25" s="26">
        <v>817</v>
      </c>
      <c r="D25" s="27">
        <f t="shared" si="0"/>
        <v>99.9</v>
      </c>
      <c r="E25" s="28">
        <v>100</v>
      </c>
      <c r="F25" s="28">
        <v>99.6</v>
      </c>
      <c r="G25" s="42">
        <f t="shared" si="1"/>
        <v>99.6</v>
      </c>
      <c r="H25" s="28">
        <v>100</v>
      </c>
      <c r="I25" s="41">
        <v>100</v>
      </c>
      <c r="J25" s="42">
        <f t="shared" si="2"/>
        <v>100</v>
      </c>
      <c r="K25" s="41">
        <v>100</v>
      </c>
      <c r="L25" s="41">
        <v>100</v>
      </c>
      <c r="M25" s="42">
        <f t="shared" si="3"/>
        <v>100</v>
      </c>
      <c r="N25" s="27">
        <f t="shared" si="4"/>
        <v>99.9</v>
      </c>
      <c r="O25" s="38">
        <f t="shared" si="5"/>
        <v>99.9</v>
      </c>
      <c r="P25" s="45" t="s">
        <v>96</v>
      </c>
    </row>
    <row r="26" spans="1:16" ht="34.5" customHeight="1">
      <c r="A26" s="30" t="s">
        <v>29</v>
      </c>
      <c r="B26" s="25">
        <v>862</v>
      </c>
      <c r="C26" s="26">
        <v>851</v>
      </c>
      <c r="D26" s="27">
        <f t="shared" si="0"/>
        <v>98.7</v>
      </c>
      <c r="E26" s="28">
        <v>100</v>
      </c>
      <c r="F26" s="28">
        <v>99.1</v>
      </c>
      <c r="G26" s="42">
        <f t="shared" si="1"/>
        <v>99.1</v>
      </c>
      <c r="H26" s="28">
        <v>100</v>
      </c>
      <c r="I26" s="41">
        <v>98.4</v>
      </c>
      <c r="J26" s="42">
        <f t="shared" si="2"/>
        <v>98.4</v>
      </c>
      <c r="K26" s="41">
        <v>100</v>
      </c>
      <c r="L26" s="41">
        <v>96.9</v>
      </c>
      <c r="M26" s="42">
        <f t="shared" si="3"/>
        <v>96.9</v>
      </c>
      <c r="N26" s="27">
        <f t="shared" si="4"/>
        <v>98.1</v>
      </c>
      <c r="O26" s="38">
        <f t="shared" si="5"/>
        <v>98.4</v>
      </c>
      <c r="P26" s="45" t="s">
        <v>96</v>
      </c>
    </row>
    <row r="27" spans="1:16" ht="34.5" customHeight="1">
      <c r="A27" s="30" t="s">
        <v>30</v>
      </c>
      <c r="B27" s="25">
        <v>253</v>
      </c>
      <c r="C27" s="26">
        <v>251</v>
      </c>
      <c r="D27" s="27">
        <f t="shared" si="0"/>
        <v>99.2</v>
      </c>
      <c r="E27" s="28">
        <v>100</v>
      </c>
      <c r="F27" s="28">
        <v>100.8</v>
      </c>
      <c r="G27" s="42">
        <f t="shared" si="1"/>
        <v>100.8</v>
      </c>
      <c r="H27" s="28">
        <v>100</v>
      </c>
      <c r="I27" s="41">
        <v>96.9</v>
      </c>
      <c r="J27" s="42">
        <f t="shared" si="2"/>
        <v>96.9</v>
      </c>
      <c r="K27" s="41">
        <v>100</v>
      </c>
      <c r="L27" s="41">
        <v>93.8</v>
      </c>
      <c r="M27" s="42">
        <f t="shared" si="3"/>
        <v>93.8</v>
      </c>
      <c r="N27" s="27">
        <f t="shared" si="4"/>
        <v>97.2</v>
      </c>
      <c r="O27" s="38">
        <f t="shared" si="5"/>
        <v>98.2</v>
      </c>
      <c r="P27" s="45" t="s">
        <v>96</v>
      </c>
    </row>
    <row r="28" spans="1:16" ht="34.5" customHeight="1">
      <c r="A28" s="30" t="s">
        <v>31</v>
      </c>
      <c r="B28" s="25">
        <v>953</v>
      </c>
      <c r="C28" s="26">
        <v>941</v>
      </c>
      <c r="D28" s="27">
        <f t="shared" si="0"/>
        <v>98.7</v>
      </c>
      <c r="E28" s="28">
        <v>100</v>
      </c>
      <c r="F28" s="28">
        <v>99.7</v>
      </c>
      <c r="G28" s="42">
        <f t="shared" si="1"/>
        <v>99.7</v>
      </c>
      <c r="H28" s="28">
        <v>100</v>
      </c>
      <c r="I28" s="41">
        <v>100</v>
      </c>
      <c r="J28" s="42">
        <f t="shared" si="2"/>
        <v>100</v>
      </c>
      <c r="K28" s="41">
        <v>100</v>
      </c>
      <c r="L28" s="41">
        <v>100</v>
      </c>
      <c r="M28" s="42">
        <f t="shared" si="3"/>
        <v>100</v>
      </c>
      <c r="N28" s="27">
        <f t="shared" si="4"/>
        <v>99.9</v>
      </c>
      <c r="O28" s="38">
        <f t="shared" si="5"/>
        <v>99.3</v>
      </c>
      <c r="P28" s="45" t="s">
        <v>96</v>
      </c>
    </row>
    <row r="29" spans="1:16" ht="34.5" customHeight="1">
      <c r="A29" s="30" t="s">
        <v>32</v>
      </c>
      <c r="B29" s="25">
        <v>808</v>
      </c>
      <c r="C29" s="26">
        <v>793</v>
      </c>
      <c r="D29" s="27">
        <f t="shared" si="0"/>
        <v>98.1</v>
      </c>
      <c r="E29" s="28">
        <v>100</v>
      </c>
      <c r="F29" s="28">
        <v>99.8</v>
      </c>
      <c r="G29" s="42">
        <f t="shared" si="1"/>
        <v>99.8</v>
      </c>
      <c r="H29" s="28"/>
      <c r="I29" s="41"/>
      <c r="J29" s="42"/>
      <c r="K29" s="41"/>
      <c r="L29" s="41"/>
      <c r="M29" s="42"/>
      <c r="N29" s="27">
        <f>G29</f>
        <v>99.8</v>
      </c>
      <c r="O29" s="38">
        <f t="shared" si="5"/>
        <v>99</v>
      </c>
      <c r="P29" s="45" t="s">
        <v>96</v>
      </c>
    </row>
    <row r="30" spans="1:16" ht="34.5" customHeight="1">
      <c r="A30" s="30" t="s">
        <v>33</v>
      </c>
      <c r="B30" s="25">
        <v>947</v>
      </c>
      <c r="C30" s="26">
        <v>933</v>
      </c>
      <c r="D30" s="27">
        <f t="shared" si="0"/>
        <v>98.5</v>
      </c>
      <c r="E30" s="28">
        <v>100</v>
      </c>
      <c r="F30" s="28">
        <v>99.2</v>
      </c>
      <c r="G30" s="42">
        <f t="shared" si="1"/>
        <v>99.2</v>
      </c>
      <c r="H30" s="28">
        <v>100</v>
      </c>
      <c r="I30" s="41">
        <v>100</v>
      </c>
      <c r="J30" s="42">
        <f t="shared" si="2"/>
        <v>100</v>
      </c>
      <c r="K30" s="41">
        <v>100</v>
      </c>
      <c r="L30" s="41">
        <v>100</v>
      </c>
      <c r="M30" s="42">
        <f t="shared" si="3"/>
        <v>100</v>
      </c>
      <c r="N30" s="27">
        <f t="shared" si="4"/>
        <v>99.7</v>
      </c>
      <c r="O30" s="38">
        <f t="shared" si="5"/>
        <v>99.1</v>
      </c>
      <c r="P30" s="45" t="s">
        <v>96</v>
      </c>
    </row>
    <row r="31" spans="1:16" ht="34.5" customHeight="1">
      <c r="A31" s="30" t="s">
        <v>34</v>
      </c>
      <c r="B31" s="25">
        <v>586</v>
      </c>
      <c r="C31" s="26">
        <v>582</v>
      </c>
      <c r="D31" s="27">
        <f t="shared" si="0"/>
        <v>99.3</v>
      </c>
      <c r="E31" s="28">
        <v>100</v>
      </c>
      <c r="F31" s="28">
        <v>100</v>
      </c>
      <c r="G31" s="42">
        <f t="shared" si="1"/>
        <v>100</v>
      </c>
      <c r="H31" s="28">
        <v>100</v>
      </c>
      <c r="I31" s="41"/>
      <c r="J31" s="42">
        <f t="shared" si="2"/>
        <v>0</v>
      </c>
      <c r="K31" s="41">
        <v>100</v>
      </c>
      <c r="L31" s="41"/>
      <c r="M31" s="42">
        <f t="shared" si="3"/>
        <v>0</v>
      </c>
      <c r="N31" s="27">
        <f>G31</f>
        <v>100</v>
      </c>
      <c r="O31" s="38">
        <f t="shared" si="5"/>
        <v>99.7</v>
      </c>
      <c r="P31" s="45" t="s">
        <v>96</v>
      </c>
    </row>
    <row r="32" spans="1:16" ht="34.5" customHeight="1">
      <c r="A32" s="30" t="s">
        <v>35</v>
      </c>
      <c r="B32" s="25">
        <v>1129</v>
      </c>
      <c r="C32" s="26">
        <v>1131</v>
      </c>
      <c r="D32" s="27">
        <f t="shared" si="0"/>
        <v>100.2</v>
      </c>
      <c r="E32" s="28">
        <v>100</v>
      </c>
      <c r="F32" s="28">
        <v>99.7</v>
      </c>
      <c r="G32" s="42">
        <f t="shared" si="1"/>
        <v>99.7</v>
      </c>
      <c r="H32" s="28">
        <v>100</v>
      </c>
      <c r="I32" s="41">
        <v>100</v>
      </c>
      <c r="J32" s="42">
        <f t="shared" si="2"/>
        <v>100</v>
      </c>
      <c r="K32" s="41">
        <v>100</v>
      </c>
      <c r="L32" s="41">
        <v>100</v>
      </c>
      <c r="M32" s="42">
        <f t="shared" si="3"/>
        <v>100</v>
      </c>
      <c r="N32" s="27">
        <f t="shared" si="4"/>
        <v>99.9</v>
      </c>
      <c r="O32" s="38">
        <f t="shared" si="5"/>
        <v>100.1</v>
      </c>
      <c r="P32" s="45" t="s">
        <v>95</v>
      </c>
    </row>
    <row r="33" spans="1:16" ht="34.5" customHeight="1">
      <c r="A33" s="30" t="s">
        <v>36</v>
      </c>
      <c r="B33" s="25">
        <v>927</v>
      </c>
      <c r="C33" s="26">
        <v>913</v>
      </c>
      <c r="D33" s="27">
        <f t="shared" si="0"/>
        <v>98.5</v>
      </c>
      <c r="E33" s="28">
        <v>100</v>
      </c>
      <c r="F33" s="28">
        <v>100</v>
      </c>
      <c r="G33" s="42">
        <f t="shared" si="1"/>
        <v>100</v>
      </c>
      <c r="H33" s="28">
        <v>100</v>
      </c>
      <c r="I33" s="41">
        <v>100</v>
      </c>
      <c r="J33" s="42">
        <f t="shared" si="2"/>
        <v>100</v>
      </c>
      <c r="K33" s="41">
        <v>100</v>
      </c>
      <c r="L33" s="41">
        <v>100</v>
      </c>
      <c r="M33" s="42">
        <f t="shared" si="3"/>
        <v>100</v>
      </c>
      <c r="N33" s="27">
        <f t="shared" si="4"/>
        <v>100</v>
      </c>
      <c r="O33" s="38">
        <f t="shared" si="5"/>
        <v>99.3</v>
      </c>
      <c r="P33" s="45" t="s">
        <v>96</v>
      </c>
    </row>
    <row r="34" spans="1:16" ht="34.5" customHeight="1">
      <c r="A34" s="30" t="s">
        <v>37</v>
      </c>
      <c r="B34" s="25">
        <v>508</v>
      </c>
      <c r="C34" s="26">
        <v>501</v>
      </c>
      <c r="D34" s="27">
        <f t="shared" si="0"/>
        <v>98.6</v>
      </c>
      <c r="E34" s="28">
        <v>100</v>
      </c>
      <c r="F34" s="28">
        <v>99.6</v>
      </c>
      <c r="G34" s="42">
        <f t="shared" si="1"/>
        <v>99.6</v>
      </c>
      <c r="H34" s="28"/>
      <c r="I34" s="41"/>
      <c r="J34" s="42"/>
      <c r="K34" s="41"/>
      <c r="L34" s="41"/>
      <c r="M34" s="42"/>
      <c r="N34" s="27">
        <f>G34</f>
        <v>99.6</v>
      </c>
      <c r="O34" s="38">
        <f t="shared" si="5"/>
        <v>99.1</v>
      </c>
      <c r="P34" s="45" t="s">
        <v>96</v>
      </c>
    </row>
    <row r="35" spans="1:16" ht="34.5" customHeight="1">
      <c r="A35" s="30" t="s">
        <v>38</v>
      </c>
      <c r="B35" s="25">
        <v>672</v>
      </c>
      <c r="C35" s="26">
        <v>643</v>
      </c>
      <c r="D35" s="27">
        <f t="shared" si="0"/>
        <v>95.7</v>
      </c>
      <c r="E35" s="28">
        <v>100</v>
      </c>
      <c r="F35" s="28">
        <v>98.5</v>
      </c>
      <c r="G35" s="42">
        <f t="shared" si="1"/>
        <v>98.5</v>
      </c>
      <c r="H35" s="28">
        <v>100</v>
      </c>
      <c r="I35" s="41">
        <v>96.4</v>
      </c>
      <c r="J35" s="42">
        <f t="shared" si="2"/>
        <v>96.4</v>
      </c>
      <c r="K35" s="41">
        <v>100</v>
      </c>
      <c r="L35" s="41">
        <v>95.3</v>
      </c>
      <c r="M35" s="42">
        <f t="shared" si="3"/>
        <v>95.3</v>
      </c>
      <c r="N35" s="27">
        <f t="shared" si="4"/>
        <v>96.7</v>
      </c>
      <c r="O35" s="38">
        <f t="shared" si="5"/>
        <v>96.2</v>
      </c>
      <c r="P35" s="45" t="s">
        <v>96</v>
      </c>
    </row>
    <row r="36" spans="1:16" ht="34.5" customHeight="1">
      <c r="A36" s="30" t="s">
        <v>39</v>
      </c>
      <c r="B36" s="25">
        <v>902</v>
      </c>
      <c r="C36" s="26">
        <v>923</v>
      </c>
      <c r="D36" s="27">
        <f t="shared" si="0"/>
        <v>102.3</v>
      </c>
      <c r="E36" s="28">
        <v>100</v>
      </c>
      <c r="F36" s="28">
        <v>99.6</v>
      </c>
      <c r="G36" s="42">
        <f t="shared" si="1"/>
        <v>99.6</v>
      </c>
      <c r="H36" s="28">
        <v>100</v>
      </c>
      <c r="I36" s="41">
        <v>100</v>
      </c>
      <c r="J36" s="42">
        <f t="shared" si="2"/>
        <v>100</v>
      </c>
      <c r="K36" s="41">
        <v>100</v>
      </c>
      <c r="L36" s="41">
        <v>100</v>
      </c>
      <c r="M36" s="42">
        <f t="shared" si="3"/>
        <v>100</v>
      </c>
      <c r="N36" s="27">
        <f t="shared" si="4"/>
        <v>99.9</v>
      </c>
      <c r="O36" s="38">
        <f t="shared" si="5"/>
        <v>101.1</v>
      </c>
      <c r="P36" s="45" t="s">
        <v>95</v>
      </c>
    </row>
    <row r="37" spans="1:16" ht="34.5" customHeight="1">
      <c r="A37" s="30" t="s">
        <v>40</v>
      </c>
      <c r="B37" s="25">
        <v>871</v>
      </c>
      <c r="C37" s="26">
        <v>862</v>
      </c>
      <c r="D37" s="27">
        <f t="shared" si="0"/>
        <v>99</v>
      </c>
      <c r="E37" s="28">
        <v>100</v>
      </c>
      <c r="F37" s="28">
        <v>99.6</v>
      </c>
      <c r="G37" s="42">
        <f t="shared" si="1"/>
        <v>99.6</v>
      </c>
      <c r="H37" s="28">
        <v>100</v>
      </c>
      <c r="I37" s="41">
        <v>99.2</v>
      </c>
      <c r="J37" s="42">
        <f t="shared" si="2"/>
        <v>99.2</v>
      </c>
      <c r="K37" s="41">
        <v>100</v>
      </c>
      <c r="L37" s="41">
        <v>98.4</v>
      </c>
      <c r="M37" s="42">
        <f t="shared" si="3"/>
        <v>98.4</v>
      </c>
      <c r="N37" s="27">
        <f t="shared" si="4"/>
        <v>99.1</v>
      </c>
      <c r="O37" s="38">
        <f t="shared" si="5"/>
        <v>99.1</v>
      </c>
      <c r="P37" s="45" t="s">
        <v>96</v>
      </c>
    </row>
    <row r="38" spans="1:16" ht="34.5" customHeight="1">
      <c r="A38" s="30" t="s">
        <v>41</v>
      </c>
      <c r="B38" s="25">
        <v>572</v>
      </c>
      <c r="C38" s="26">
        <v>578</v>
      </c>
      <c r="D38" s="27">
        <f t="shared" si="0"/>
        <v>101</v>
      </c>
      <c r="E38" s="28">
        <v>100</v>
      </c>
      <c r="F38" s="28">
        <v>99.6</v>
      </c>
      <c r="G38" s="42">
        <f t="shared" si="1"/>
        <v>99.6</v>
      </c>
      <c r="H38" s="28">
        <v>100</v>
      </c>
      <c r="I38" s="41">
        <v>96.7</v>
      </c>
      <c r="J38" s="42">
        <f t="shared" si="2"/>
        <v>96.7</v>
      </c>
      <c r="K38" s="41">
        <v>100</v>
      </c>
      <c r="L38" s="41">
        <v>93.3</v>
      </c>
      <c r="M38" s="42">
        <f t="shared" si="3"/>
        <v>93.3</v>
      </c>
      <c r="N38" s="27">
        <f t="shared" si="4"/>
        <v>96.5</v>
      </c>
      <c r="O38" s="38">
        <f t="shared" si="5"/>
        <v>98.8</v>
      </c>
      <c r="P38" s="45" t="s">
        <v>96</v>
      </c>
    </row>
    <row r="39" spans="1:16" ht="34.5" customHeight="1">
      <c r="A39" s="30" t="s">
        <v>42</v>
      </c>
      <c r="B39" s="25">
        <v>601</v>
      </c>
      <c r="C39" s="26">
        <v>571</v>
      </c>
      <c r="D39" s="27">
        <f t="shared" si="0"/>
        <v>95</v>
      </c>
      <c r="E39" s="28">
        <v>100</v>
      </c>
      <c r="F39" s="28">
        <v>98</v>
      </c>
      <c r="G39" s="42">
        <f t="shared" si="1"/>
        <v>98</v>
      </c>
      <c r="H39" s="28">
        <v>100</v>
      </c>
      <c r="I39" s="41">
        <v>98.7</v>
      </c>
      <c r="J39" s="42">
        <f t="shared" si="2"/>
        <v>98.7</v>
      </c>
      <c r="K39" s="41">
        <v>100</v>
      </c>
      <c r="L39" s="41">
        <v>97.4</v>
      </c>
      <c r="M39" s="42">
        <f t="shared" si="3"/>
        <v>97.4</v>
      </c>
      <c r="N39" s="27">
        <f t="shared" si="4"/>
        <v>98</v>
      </c>
      <c r="O39" s="38">
        <f t="shared" si="5"/>
        <v>96.5</v>
      </c>
      <c r="P39" s="45" t="s">
        <v>96</v>
      </c>
    </row>
    <row r="40" spans="1:16" ht="34.5" customHeight="1">
      <c r="A40" s="30" t="s">
        <v>43</v>
      </c>
      <c r="B40" s="25">
        <v>371</v>
      </c>
      <c r="C40" s="26">
        <v>374</v>
      </c>
      <c r="D40" s="27">
        <f t="shared" si="0"/>
        <v>100.8</v>
      </c>
      <c r="E40" s="28">
        <v>100</v>
      </c>
      <c r="F40" s="28">
        <v>100</v>
      </c>
      <c r="G40" s="42">
        <f t="shared" si="1"/>
        <v>100</v>
      </c>
      <c r="H40" s="28">
        <v>100</v>
      </c>
      <c r="I40" s="41">
        <v>98.7</v>
      </c>
      <c r="J40" s="42">
        <f t="shared" si="2"/>
        <v>98.7</v>
      </c>
      <c r="K40" s="41">
        <v>100</v>
      </c>
      <c r="L40" s="41">
        <v>97.4</v>
      </c>
      <c r="M40" s="42">
        <f t="shared" si="3"/>
        <v>97.4</v>
      </c>
      <c r="N40" s="27">
        <f t="shared" si="4"/>
        <v>98.7</v>
      </c>
      <c r="O40" s="38">
        <f t="shared" si="5"/>
        <v>99.8</v>
      </c>
      <c r="P40" s="45" t="s">
        <v>96</v>
      </c>
    </row>
    <row r="41" spans="1:16" ht="34.5" customHeight="1">
      <c r="A41" s="30" t="s">
        <v>44</v>
      </c>
      <c r="B41" s="25">
        <v>274</v>
      </c>
      <c r="C41" s="26">
        <v>282</v>
      </c>
      <c r="D41" s="27">
        <f t="shared" si="0"/>
        <v>102.9</v>
      </c>
      <c r="E41" s="28">
        <v>100</v>
      </c>
      <c r="F41" s="28">
        <v>100</v>
      </c>
      <c r="G41" s="42">
        <f t="shared" si="1"/>
        <v>100</v>
      </c>
      <c r="H41" s="28">
        <v>100</v>
      </c>
      <c r="I41" s="41">
        <v>100</v>
      </c>
      <c r="J41" s="42">
        <f t="shared" si="2"/>
        <v>100</v>
      </c>
      <c r="K41" s="41">
        <v>100</v>
      </c>
      <c r="L41" s="41">
        <v>100</v>
      </c>
      <c r="M41" s="42">
        <f t="shared" si="3"/>
        <v>100</v>
      </c>
      <c r="N41" s="27">
        <f t="shared" si="4"/>
        <v>100</v>
      </c>
      <c r="O41" s="38">
        <f t="shared" si="5"/>
        <v>101.5</v>
      </c>
      <c r="P41" s="45" t="s">
        <v>95</v>
      </c>
    </row>
    <row r="42" spans="1:16" ht="34.5" customHeight="1">
      <c r="A42" s="30" t="s">
        <v>45</v>
      </c>
      <c r="B42" s="25">
        <v>516</v>
      </c>
      <c r="C42" s="26">
        <v>531</v>
      </c>
      <c r="D42" s="27">
        <f t="shared" si="0"/>
        <v>102.9</v>
      </c>
      <c r="E42" s="28">
        <v>100</v>
      </c>
      <c r="F42" s="28">
        <v>100</v>
      </c>
      <c r="G42" s="42">
        <f t="shared" si="1"/>
        <v>100</v>
      </c>
      <c r="H42" s="28"/>
      <c r="I42" s="41"/>
      <c r="J42" s="42"/>
      <c r="K42" s="41"/>
      <c r="L42" s="41"/>
      <c r="M42" s="42"/>
      <c r="N42" s="27">
        <f>G42</f>
        <v>100</v>
      </c>
      <c r="O42" s="38">
        <f t="shared" si="5"/>
        <v>101.5</v>
      </c>
      <c r="P42" s="45" t="s">
        <v>95</v>
      </c>
    </row>
    <row r="43" spans="1:16" ht="34.5" customHeight="1">
      <c r="A43" s="30" t="s">
        <v>46</v>
      </c>
      <c r="B43" s="25">
        <v>443</v>
      </c>
      <c r="C43" s="26">
        <v>415</v>
      </c>
      <c r="D43" s="27">
        <f t="shared" si="0"/>
        <v>93.7</v>
      </c>
      <c r="E43" s="28">
        <v>100</v>
      </c>
      <c r="F43" s="28">
        <v>97.2</v>
      </c>
      <c r="G43" s="42">
        <f t="shared" si="1"/>
        <v>97.2</v>
      </c>
      <c r="H43" s="28"/>
      <c r="I43" s="41"/>
      <c r="J43" s="42"/>
      <c r="K43" s="41"/>
      <c r="L43" s="41"/>
      <c r="M43" s="42"/>
      <c r="N43" s="27">
        <f>G43</f>
        <v>97.2</v>
      </c>
      <c r="O43" s="38">
        <f t="shared" si="5"/>
        <v>95.5</v>
      </c>
      <c r="P43" s="45" t="s">
        <v>96</v>
      </c>
    </row>
    <row r="44" spans="1:16" ht="34.5" customHeight="1">
      <c r="A44" s="30" t="s">
        <v>47</v>
      </c>
      <c r="B44" s="25">
        <v>761</v>
      </c>
      <c r="C44" s="26">
        <v>747</v>
      </c>
      <c r="D44" s="27">
        <f t="shared" si="0"/>
        <v>98.2</v>
      </c>
      <c r="E44" s="28">
        <v>100</v>
      </c>
      <c r="F44" s="28">
        <v>99.9</v>
      </c>
      <c r="G44" s="42">
        <f t="shared" si="1"/>
        <v>99.9</v>
      </c>
      <c r="H44" s="28"/>
      <c r="I44" s="41"/>
      <c r="J44" s="42"/>
      <c r="K44" s="41"/>
      <c r="L44" s="41"/>
      <c r="M44" s="42"/>
      <c r="N44" s="27">
        <f>G44</f>
        <v>99.9</v>
      </c>
      <c r="O44" s="38">
        <f t="shared" si="5"/>
        <v>99.1</v>
      </c>
      <c r="P44" s="45" t="s">
        <v>96</v>
      </c>
    </row>
    <row r="45" spans="1:16" ht="34.5" customHeight="1">
      <c r="A45" s="30" t="s">
        <v>48</v>
      </c>
      <c r="B45" s="25">
        <v>1025</v>
      </c>
      <c r="C45" s="26">
        <v>1023</v>
      </c>
      <c r="D45" s="27">
        <f t="shared" si="0"/>
        <v>99.8</v>
      </c>
      <c r="E45" s="28">
        <v>100</v>
      </c>
      <c r="F45" s="28">
        <v>99.8</v>
      </c>
      <c r="G45" s="42">
        <f t="shared" si="1"/>
        <v>99.8</v>
      </c>
      <c r="H45" s="28">
        <v>100</v>
      </c>
      <c r="I45" s="41">
        <v>100</v>
      </c>
      <c r="J45" s="42">
        <f t="shared" si="2"/>
        <v>100</v>
      </c>
      <c r="K45" s="41">
        <v>100</v>
      </c>
      <c r="L45" s="41">
        <v>100</v>
      </c>
      <c r="M45" s="42">
        <f t="shared" si="3"/>
        <v>100</v>
      </c>
      <c r="N45" s="27">
        <f t="shared" si="4"/>
        <v>99.9</v>
      </c>
      <c r="O45" s="38">
        <f t="shared" si="5"/>
        <v>99.9</v>
      </c>
      <c r="P45" s="45" t="s">
        <v>96</v>
      </c>
    </row>
    <row r="46" spans="1:16" ht="34.5" customHeight="1">
      <c r="A46" s="30" t="s">
        <v>49</v>
      </c>
      <c r="B46" s="25">
        <v>607</v>
      </c>
      <c r="C46" s="26">
        <v>602</v>
      </c>
      <c r="D46" s="27">
        <f t="shared" si="0"/>
        <v>99.2</v>
      </c>
      <c r="E46" s="28">
        <v>100</v>
      </c>
      <c r="F46" s="28">
        <v>99.3</v>
      </c>
      <c r="G46" s="42">
        <f t="shared" si="1"/>
        <v>99.3</v>
      </c>
      <c r="H46" s="28"/>
      <c r="I46" s="41"/>
      <c r="J46" s="42"/>
      <c r="K46" s="41"/>
      <c r="L46" s="41"/>
      <c r="M46" s="42"/>
      <c r="N46" s="27">
        <f>G46</f>
        <v>99.3</v>
      </c>
      <c r="O46" s="38">
        <f t="shared" si="5"/>
        <v>99.3</v>
      </c>
      <c r="P46" s="45" t="s">
        <v>96</v>
      </c>
    </row>
    <row r="47" spans="1:16" ht="34.5" customHeight="1">
      <c r="A47" s="30" t="s">
        <v>50</v>
      </c>
      <c r="B47" s="25">
        <v>331</v>
      </c>
      <c r="C47" s="26">
        <v>337</v>
      </c>
      <c r="D47" s="27">
        <f t="shared" si="0"/>
        <v>101.8</v>
      </c>
      <c r="E47" s="28">
        <v>100</v>
      </c>
      <c r="F47" s="28">
        <v>99.8</v>
      </c>
      <c r="G47" s="42">
        <f t="shared" si="1"/>
        <v>99.8</v>
      </c>
      <c r="H47" s="28"/>
      <c r="I47" s="41"/>
      <c r="J47" s="42"/>
      <c r="K47" s="41"/>
      <c r="L47" s="41"/>
      <c r="M47" s="42"/>
      <c r="N47" s="27">
        <f>G47</f>
        <v>99.8</v>
      </c>
      <c r="O47" s="38">
        <f t="shared" si="5"/>
        <v>100.8</v>
      </c>
      <c r="P47" s="45" t="s">
        <v>95</v>
      </c>
    </row>
    <row r="48" spans="1:16" ht="34.5" customHeight="1">
      <c r="A48" s="30" t="s">
        <v>51</v>
      </c>
      <c r="B48" s="25">
        <v>442</v>
      </c>
      <c r="C48" s="26">
        <v>445</v>
      </c>
      <c r="D48" s="27">
        <f t="shared" si="0"/>
        <v>100.7</v>
      </c>
      <c r="E48" s="28">
        <v>100</v>
      </c>
      <c r="F48" s="28">
        <v>97.8</v>
      </c>
      <c r="G48" s="42">
        <f t="shared" si="1"/>
        <v>97.8</v>
      </c>
      <c r="H48" s="28">
        <v>100</v>
      </c>
      <c r="I48" s="41">
        <v>97.2</v>
      </c>
      <c r="J48" s="42">
        <f t="shared" si="2"/>
        <v>97.2</v>
      </c>
      <c r="K48" s="41">
        <v>100</v>
      </c>
      <c r="L48" s="41">
        <v>89.5</v>
      </c>
      <c r="M48" s="42">
        <f t="shared" si="3"/>
        <v>89.5</v>
      </c>
      <c r="N48" s="27">
        <f t="shared" si="4"/>
        <v>94.8</v>
      </c>
      <c r="O48" s="38">
        <f t="shared" si="5"/>
        <v>97.8</v>
      </c>
      <c r="P48" s="45" t="s">
        <v>96</v>
      </c>
    </row>
    <row r="49" spans="1:16" ht="34.5" customHeight="1">
      <c r="A49" s="30" t="s">
        <v>52</v>
      </c>
      <c r="B49" s="25">
        <v>706</v>
      </c>
      <c r="C49" s="26">
        <v>705</v>
      </c>
      <c r="D49" s="27">
        <f t="shared" si="0"/>
        <v>99.9</v>
      </c>
      <c r="E49" s="28">
        <v>100</v>
      </c>
      <c r="F49" s="28">
        <v>99.7</v>
      </c>
      <c r="G49" s="42">
        <f t="shared" si="1"/>
        <v>99.7</v>
      </c>
      <c r="H49" s="28">
        <v>100</v>
      </c>
      <c r="I49" s="41">
        <v>100</v>
      </c>
      <c r="J49" s="42">
        <f t="shared" si="2"/>
        <v>100</v>
      </c>
      <c r="K49" s="41">
        <v>100</v>
      </c>
      <c r="L49" s="41">
        <v>100</v>
      </c>
      <c r="M49" s="42">
        <f t="shared" si="3"/>
        <v>100</v>
      </c>
      <c r="N49" s="27">
        <f t="shared" si="4"/>
        <v>99.9</v>
      </c>
      <c r="O49" s="38">
        <f t="shared" si="5"/>
        <v>99.9</v>
      </c>
      <c r="P49" s="45" t="s">
        <v>96</v>
      </c>
    </row>
    <row r="50" spans="1:16" ht="34.5" customHeight="1">
      <c r="A50" s="30" t="s">
        <v>53</v>
      </c>
      <c r="B50" s="25">
        <v>502</v>
      </c>
      <c r="C50" s="26">
        <v>490</v>
      </c>
      <c r="D50" s="27">
        <f t="shared" si="0"/>
        <v>97.6</v>
      </c>
      <c r="E50" s="28">
        <v>100</v>
      </c>
      <c r="F50" s="28">
        <v>99.6</v>
      </c>
      <c r="G50" s="42">
        <f t="shared" si="1"/>
        <v>99.6</v>
      </c>
      <c r="H50" s="28">
        <v>100</v>
      </c>
      <c r="I50" s="41">
        <v>94.4</v>
      </c>
      <c r="J50" s="42">
        <f t="shared" si="2"/>
        <v>94.4</v>
      </c>
      <c r="K50" s="41">
        <v>100</v>
      </c>
      <c r="L50" s="41">
        <v>89.3</v>
      </c>
      <c r="M50" s="42">
        <f t="shared" si="3"/>
        <v>89.3</v>
      </c>
      <c r="N50" s="27">
        <f t="shared" si="4"/>
        <v>94.4</v>
      </c>
      <c r="O50" s="38">
        <f t="shared" si="5"/>
        <v>96</v>
      </c>
      <c r="P50" s="45" t="s">
        <v>96</v>
      </c>
    </row>
    <row r="51" spans="1:16" ht="34.5" customHeight="1">
      <c r="A51" s="30" t="s">
        <v>54</v>
      </c>
      <c r="B51" s="25">
        <v>653</v>
      </c>
      <c r="C51" s="26">
        <v>632</v>
      </c>
      <c r="D51" s="27">
        <f t="shared" si="0"/>
        <v>96.8</v>
      </c>
      <c r="E51" s="28">
        <v>100</v>
      </c>
      <c r="F51" s="28">
        <v>98.6</v>
      </c>
      <c r="G51" s="42">
        <f t="shared" si="1"/>
        <v>98.6</v>
      </c>
      <c r="H51" s="28">
        <v>100</v>
      </c>
      <c r="I51" s="41">
        <v>100</v>
      </c>
      <c r="J51" s="42">
        <f t="shared" si="2"/>
        <v>100</v>
      </c>
      <c r="K51" s="41">
        <v>100</v>
      </c>
      <c r="L51" s="41">
        <v>100</v>
      </c>
      <c r="M51" s="42">
        <f t="shared" si="3"/>
        <v>100</v>
      </c>
      <c r="N51" s="27">
        <f t="shared" si="4"/>
        <v>99.5</v>
      </c>
      <c r="O51" s="38">
        <f t="shared" si="5"/>
        <v>98.2</v>
      </c>
      <c r="P51" s="45" t="s">
        <v>96</v>
      </c>
    </row>
    <row r="52" spans="1:16" ht="34.5" customHeight="1">
      <c r="A52" s="30" t="s">
        <v>55</v>
      </c>
      <c r="B52" s="25">
        <v>623</v>
      </c>
      <c r="C52" s="26">
        <v>602</v>
      </c>
      <c r="D52" s="27">
        <f t="shared" si="0"/>
        <v>96.6</v>
      </c>
      <c r="E52" s="28">
        <v>100</v>
      </c>
      <c r="F52" s="28">
        <v>98.7</v>
      </c>
      <c r="G52" s="42">
        <f t="shared" si="1"/>
        <v>98.7</v>
      </c>
      <c r="H52" s="28">
        <v>100</v>
      </c>
      <c r="I52" s="41">
        <v>97.9</v>
      </c>
      <c r="J52" s="42">
        <f t="shared" si="2"/>
        <v>97.9</v>
      </c>
      <c r="K52" s="41">
        <v>100</v>
      </c>
      <c r="L52" s="41">
        <v>97.9</v>
      </c>
      <c r="M52" s="42">
        <f t="shared" si="3"/>
        <v>97.9</v>
      </c>
      <c r="N52" s="27">
        <f t="shared" si="4"/>
        <v>98.2</v>
      </c>
      <c r="O52" s="38">
        <f t="shared" si="5"/>
        <v>97.4</v>
      </c>
      <c r="P52" s="45" t="s">
        <v>96</v>
      </c>
    </row>
    <row r="53" spans="1:16" ht="34.5" customHeight="1">
      <c r="A53" s="30" t="s">
        <v>56</v>
      </c>
      <c r="B53" s="25">
        <v>675</v>
      </c>
      <c r="C53" s="26">
        <v>671</v>
      </c>
      <c r="D53" s="27">
        <f t="shared" si="0"/>
        <v>99.4</v>
      </c>
      <c r="E53" s="28">
        <v>100</v>
      </c>
      <c r="F53" s="28">
        <v>100</v>
      </c>
      <c r="G53" s="42">
        <f t="shared" si="1"/>
        <v>100</v>
      </c>
      <c r="H53" s="28">
        <v>100</v>
      </c>
      <c r="I53" s="41">
        <v>98.7</v>
      </c>
      <c r="J53" s="42">
        <f t="shared" si="2"/>
        <v>98.7</v>
      </c>
      <c r="K53" s="41">
        <v>100</v>
      </c>
      <c r="L53" s="41">
        <v>97.4</v>
      </c>
      <c r="M53" s="42">
        <f t="shared" si="3"/>
        <v>97.4</v>
      </c>
      <c r="N53" s="27">
        <f t="shared" si="4"/>
        <v>98.7</v>
      </c>
      <c r="O53" s="38">
        <f t="shared" si="5"/>
        <v>99.1</v>
      </c>
      <c r="P53" s="45" t="s">
        <v>96</v>
      </c>
    </row>
    <row r="54" spans="1:16" ht="34.5" customHeight="1">
      <c r="A54" s="30" t="s">
        <v>57</v>
      </c>
      <c r="B54" s="25">
        <v>964</v>
      </c>
      <c r="C54" s="26">
        <v>946</v>
      </c>
      <c r="D54" s="27">
        <f t="shared" si="0"/>
        <v>98.1</v>
      </c>
      <c r="E54" s="28">
        <v>100</v>
      </c>
      <c r="F54" s="28">
        <v>100</v>
      </c>
      <c r="G54" s="42">
        <f t="shared" si="1"/>
        <v>100</v>
      </c>
      <c r="H54" s="28">
        <v>100</v>
      </c>
      <c r="I54" s="41">
        <v>100</v>
      </c>
      <c r="J54" s="42">
        <f t="shared" si="2"/>
        <v>100</v>
      </c>
      <c r="K54" s="41">
        <v>100</v>
      </c>
      <c r="L54" s="41">
        <v>100</v>
      </c>
      <c r="M54" s="42">
        <f t="shared" si="3"/>
        <v>100</v>
      </c>
      <c r="N54" s="27">
        <f t="shared" si="4"/>
        <v>100</v>
      </c>
      <c r="O54" s="38">
        <f t="shared" si="5"/>
        <v>99.1</v>
      </c>
      <c r="P54" s="45" t="s">
        <v>96</v>
      </c>
    </row>
    <row r="55" spans="1:16" ht="34.5" customHeight="1">
      <c r="A55" s="30" t="s">
        <v>58</v>
      </c>
      <c r="B55" s="31">
        <v>605</v>
      </c>
      <c r="C55" s="26">
        <v>613</v>
      </c>
      <c r="D55" s="27">
        <f t="shared" si="0"/>
        <v>101.3</v>
      </c>
      <c r="E55" s="28">
        <v>100</v>
      </c>
      <c r="F55" s="28">
        <v>99.9</v>
      </c>
      <c r="G55" s="42">
        <f t="shared" si="1"/>
        <v>99.9</v>
      </c>
      <c r="H55" s="28">
        <v>100</v>
      </c>
      <c r="I55" s="41">
        <v>97.1</v>
      </c>
      <c r="J55" s="42">
        <f t="shared" si="2"/>
        <v>97.1</v>
      </c>
      <c r="K55" s="41">
        <v>100</v>
      </c>
      <c r="L55" s="41">
        <v>96.1</v>
      </c>
      <c r="M55" s="42">
        <f t="shared" si="3"/>
        <v>96.1</v>
      </c>
      <c r="N55" s="27">
        <f t="shared" si="4"/>
        <v>97.7</v>
      </c>
      <c r="O55" s="38">
        <f t="shared" si="5"/>
        <v>99.5</v>
      </c>
      <c r="P55" s="45" t="s">
        <v>96</v>
      </c>
    </row>
    <row r="56" spans="1:16" ht="34.5" customHeight="1">
      <c r="A56" s="30" t="s">
        <v>59</v>
      </c>
      <c r="B56" s="31">
        <v>352</v>
      </c>
      <c r="C56" s="26">
        <v>393</v>
      </c>
      <c r="D56" s="27">
        <f t="shared" si="0"/>
        <v>111.6</v>
      </c>
      <c r="E56" s="28">
        <v>100</v>
      </c>
      <c r="F56" s="28">
        <v>100</v>
      </c>
      <c r="G56" s="42">
        <f t="shared" si="1"/>
        <v>100</v>
      </c>
      <c r="H56" s="28">
        <v>100</v>
      </c>
      <c r="I56" s="41">
        <v>98.1</v>
      </c>
      <c r="J56" s="42">
        <f t="shared" si="2"/>
        <v>98.1</v>
      </c>
      <c r="K56" s="41">
        <v>100</v>
      </c>
      <c r="L56" s="41">
        <v>96.2</v>
      </c>
      <c r="M56" s="42">
        <f t="shared" si="3"/>
        <v>96.2</v>
      </c>
      <c r="N56" s="27">
        <f t="shared" si="4"/>
        <v>98.1</v>
      </c>
      <c r="O56" s="38">
        <f t="shared" si="5"/>
        <v>104.9</v>
      </c>
      <c r="P56" s="45" t="s">
        <v>95</v>
      </c>
    </row>
    <row r="57" spans="1:16" ht="34.5" customHeight="1">
      <c r="A57" s="30" t="s">
        <v>60</v>
      </c>
      <c r="B57" s="31">
        <v>761</v>
      </c>
      <c r="C57" s="26">
        <v>735</v>
      </c>
      <c r="D57" s="27">
        <f t="shared" si="0"/>
        <v>96.6</v>
      </c>
      <c r="E57" s="28">
        <v>100</v>
      </c>
      <c r="F57" s="28">
        <v>99.6</v>
      </c>
      <c r="G57" s="42">
        <f t="shared" si="1"/>
        <v>99.6</v>
      </c>
      <c r="H57" s="28">
        <v>100</v>
      </c>
      <c r="I57" s="41">
        <v>100</v>
      </c>
      <c r="J57" s="42">
        <f t="shared" si="2"/>
        <v>100</v>
      </c>
      <c r="K57" s="41">
        <v>100</v>
      </c>
      <c r="L57" s="41">
        <v>100</v>
      </c>
      <c r="M57" s="42">
        <f t="shared" si="3"/>
        <v>100</v>
      </c>
      <c r="N57" s="27">
        <f t="shared" si="4"/>
        <v>99.9</v>
      </c>
      <c r="O57" s="38">
        <f t="shared" si="5"/>
        <v>98.3</v>
      </c>
      <c r="P57" s="45" t="s">
        <v>96</v>
      </c>
    </row>
    <row r="58" spans="1:16" ht="34.5" customHeight="1">
      <c r="A58" s="30" t="s">
        <v>61</v>
      </c>
      <c r="B58" s="31">
        <v>572</v>
      </c>
      <c r="C58" s="26">
        <v>590</v>
      </c>
      <c r="D58" s="27">
        <f t="shared" si="0"/>
        <v>103.1</v>
      </c>
      <c r="E58" s="28">
        <v>100</v>
      </c>
      <c r="F58" s="28">
        <v>99.7</v>
      </c>
      <c r="G58" s="42">
        <f t="shared" si="1"/>
        <v>99.7</v>
      </c>
      <c r="H58" s="28">
        <v>100</v>
      </c>
      <c r="I58" s="41">
        <v>100</v>
      </c>
      <c r="J58" s="42">
        <f t="shared" si="2"/>
        <v>100</v>
      </c>
      <c r="K58" s="41">
        <v>100</v>
      </c>
      <c r="L58" s="41">
        <v>100</v>
      </c>
      <c r="M58" s="42">
        <f t="shared" si="3"/>
        <v>100</v>
      </c>
      <c r="N58" s="27">
        <f t="shared" si="4"/>
        <v>99.9</v>
      </c>
      <c r="O58" s="38">
        <f t="shared" si="5"/>
        <v>101.5</v>
      </c>
      <c r="P58" s="45" t="s">
        <v>95</v>
      </c>
    </row>
    <row r="59" spans="1:16" ht="34.5" customHeight="1">
      <c r="A59" s="29" t="s">
        <v>62</v>
      </c>
      <c r="B59" s="31">
        <v>393</v>
      </c>
      <c r="C59" s="26">
        <v>399</v>
      </c>
      <c r="D59" s="27">
        <f t="shared" si="0"/>
        <v>101.5</v>
      </c>
      <c r="E59" s="28">
        <v>100</v>
      </c>
      <c r="F59" s="28">
        <v>100</v>
      </c>
      <c r="G59" s="42">
        <f t="shared" si="1"/>
        <v>100</v>
      </c>
      <c r="H59" s="28">
        <v>100</v>
      </c>
      <c r="I59" s="41">
        <v>100</v>
      </c>
      <c r="J59" s="42">
        <f t="shared" si="2"/>
        <v>100</v>
      </c>
      <c r="K59" s="41">
        <v>100</v>
      </c>
      <c r="L59" s="41">
        <v>100</v>
      </c>
      <c r="M59" s="42">
        <f t="shared" si="3"/>
        <v>100</v>
      </c>
      <c r="N59" s="27">
        <f t="shared" si="4"/>
        <v>100</v>
      </c>
      <c r="O59" s="38">
        <f t="shared" si="5"/>
        <v>100.8</v>
      </c>
      <c r="P59" s="45" t="s">
        <v>95</v>
      </c>
    </row>
    <row r="60" spans="1:16" ht="34.5" customHeight="1">
      <c r="A60" s="29" t="s">
        <v>63</v>
      </c>
      <c r="B60" s="31">
        <v>293</v>
      </c>
      <c r="C60" s="26">
        <v>326</v>
      </c>
      <c r="D60" s="27">
        <f t="shared" si="0"/>
        <v>111.3</v>
      </c>
      <c r="E60" s="28">
        <v>100</v>
      </c>
      <c r="F60" s="28">
        <v>100</v>
      </c>
      <c r="G60" s="42">
        <f t="shared" si="1"/>
        <v>100</v>
      </c>
      <c r="H60" s="28">
        <v>100</v>
      </c>
      <c r="I60" s="41">
        <v>72.2</v>
      </c>
      <c r="J60" s="42">
        <f t="shared" si="2"/>
        <v>72.2</v>
      </c>
      <c r="K60" s="41">
        <v>100</v>
      </c>
      <c r="L60" s="41">
        <v>55.6</v>
      </c>
      <c r="M60" s="42">
        <f t="shared" si="3"/>
        <v>55.6</v>
      </c>
      <c r="N60" s="27">
        <f t="shared" si="4"/>
        <v>75.9</v>
      </c>
      <c r="O60" s="38">
        <f t="shared" si="5"/>
        <v>93.6</v>
      </c>
      <c r="P60" s="45" t="s">
        <v>116</v>
      </c>
    </row>
    <row r="61" spans="1:16" ht="34.5" customHeight="1">
      <c r="A61" s="29" t="s">
        <v>64</v>
      </c>
      <c r="B61" s="31">
        <v>478</v>
      </c>
      <c r="C61" s="26">
        <v>494</v>
      </c>
      <c r="D61" s="27">
        <f t="shared" si="0"/>
        <v>103.3</v>
      </c>
      <c r="E61" s="28">
        <v>100</v>
      </c>
      <c r="F61" s="28">
        <v>100</v>
      </c>
      <c r="G61" s="42">
        <f t="shared" si="1"/>
        <v>100</v>
      </c>
      <c r="H61" s="28">
        <v>100</v>
      </c>
      <c r="I61" s="41">
        <v>90</v>
      </c>
      <c r="J61" s="42">
        <f t="shared" si="2"/>
        <v>90</v>
      </c>
      <c r="K61" s="41">
        <v>100</v>
      </c>
      <c r="L61" s="41">
        <v>90.9</v>
      </c>
      <c r="M61" s="42">
        <f t="shared" si="3"/>
        <v>90.9</v>
      </c>
      <c r="N61" s="27">
        <f t="shared" si="4"/>
        <v>93.6</v>
      </c>
      <c r="O61" s="38">
        <f t="shared" si="5"/>
        <v>98.5</v>
      </c>
      <c r="P61" s="45" t="s">
        <v>96</v>
      </c>
    </row>
    <row r="62" spans="1:16" ht="34.5" customHeight="1">
      <c r="A62" s="29" t="s">
        <v>65</v>
      </c>
      <c r="B62" s="31">
        <v>1252</v>
      </c>
      <c r="C62" s="26">
        <v>1254</v>
      </c>
      <c r="D62" s="27">
        <f t="shared" si="0"/>
        <v>100.2</v>
      </c>
      <c r="E62" s="28">
        <v>100</v>
      </c>
      <c r="F62" s="28">
        <v>99.5</v>
      </c>
      <c r="G62" s="42">
        <f t="shared" si="1"/>
        <v>99.5</v>
      </c>
      <c r="H62" s="28">
        <v>100</v>
      </c>
      <c r="I62" s="41">
        <v>100</v>
      </c>
      <c r="J62" s="42">
        <f t="shared" si="2"/>
        <v>100</v>
      </c>
      <c r="K62" s="41">
        <v>100</v>
      </c>
      <c r="L62" s="41">
        <v>100</v>
      </c>
      <c r="M62" s="42">
        <f t="shared" si="3"/>
        <v>100</v>
      </c>
      <c r="N62" s="27">
        <f t="shared" si="4"/>
        <v>99.8</v>
      </c>
      <c r="O62" s="38">
        <f t="shared" si="5"/>
        <v>100</v>
      </c>
      <c r="P62" s="45" t="s">
        <v>96</v>
      </c>
    </row>
    <row r="63" spans="1:16" ht="34.5" customHeight="1">
      <c r="A63" s="29" t="s">
        <v>66</v>
      </c>
      <c r="B63" s="31">
        <v>575</v>
      </c>
      <c r="C63" s="26">
        <v>560</v>
      </c>
      <c r="D63" s="27">
        <f t="shared" si="0"/>
        <v>97.4</v>
      </c>
      <c r="E63" s="28">
        <v>100</v>
      </c>
      <c r="F63" s="28">
        <v>99.2</v>
      </c>
      <c r="G63" s="42">
        <f t="shared" si="1"/>
        <v>99.2</v>
      </c>
      <c r="H63" s="28">
        <v>100</v>
      </c>
      <c r="I63" s="41">
        <v>91.7</v>
      </c>
      <c r="J63" s="42">
        <f t="shared" si="2"/>
        <v>91.7</v>
      </c>
      <c r="K63" s="41">
        <v>100</v>
      </c>
      <c r="L63" s="41">
        <v>88.9</v>
      </c>
      <c r="M63" s="42">
        <f t="shared" si="3"/>
        <v>88.9</v>
      </c>
      <c r="N63" s="27">
        <f t="shared" si="4"/>
        <v>93.3</v>
      </c>
      <c r="O63" s="38">
        <f t="shared" si="5"/>
        <v>95.4</v>
      </c>
      <c r="P63" s="45" t="s">
        <v>96</v>
      </c>
    </row>
    <row r="64" spans="1:16" ht="34.5" customHeight="1">
      <c r="A64" s="29" t="s">
        <v>67</v>
      </c>
      <c r="B64" s="31">
        <v>710</v>
      </c>
      <c r="C64" s="26">
        <v>697</v>
      </c>
      <c r="D64" s="27">
        <f t="shared" si="0"/>
        <v>98.2</v>
      </c>
      <c r="E64" s="28">
        <v>100</v>
      </c>
      <c r="F64" s="28">
        <v>99.7</v>
      </c>
      <c r="G64" s="42">
        <f t="shared" si="1"/>
        <v>99.7</v>
      </c>
      <c r="H64" s="28">
        <v>100</v>
      </c>
      <c r="I64" s="41">
        <v>98.3</v>
      </c>
      <c r="J64" s="42">
        <f t="shared" si="2"/>
        <v>98.3</v>
      </c>
      <c r="K64" s="41">
        <v>100</v>
      </c>
      <c r="L64" s="41">
        <v>96.7</v>
      </c>
      <c r="M64" s="42">
        <f t="shared" si="3"/>
        <v>96.7</v>
      </c>
      <c r="N64" s="27">
        <f t="shared" si="4"/>
        <v>98.2</v>
      </c>
      <c r="O64" s="38">
        <f t="shared" si="5"/>
        <v>98.2</v>
      </c>
      <c r="P64" s="45" t="s">
        <v>96</v>
      </c>
    </row>
    <row r="65" spans="1:16" ht="34.5" customHeight="1">
      <c r="A65" s="29" t="s">
        <v>68</v>
      </c>
      <c r="B65" s="31">
        <v>524</v>
      </c>
      <c r="C65" s="26">
        <v>532</v>
      </c>
      <c r="D65" s="27">
        <f t="shared" si="0"/>
        <v>101.5</v>
      </c>
      <c r="E65" s="28">
        <v>100</v>
      </c>
      <c r="F65" s="28">
        <v>99.8</v>
      </c>
      <c r="G65" s="42">
        <f t="shared" si="1"/>
        <v>99.8</v>
      </c>
      <c r="H65" s="28">
        <v>100</v>
      </c>
      <c r="I65" s="41">
        <v>100</v>
      </c>
      <c r="J65" s="42">
        <f t="shared" si="2"/>
        <v>100</v>
      </c>
      <c r="K65" s="41">
        <v>100</v>
      </c>
      <c r="L65" s="41">
        <v>100</v>
      </c>
      <c r="M65" s="42">
        <f t="shared" si="3"/>
        <v>100</v>
      </c>
      <c r="N65" s="27">
        <f t="shared" si="4"/>
        <v>99.9</v>
      </c>
      <c r="O65" s="38">
        <f t="shared" si="5"/>
        <v>100.7</v>
      </c>
      <c r="P65" s="45" t="s">
        <v>95</v>
      </c>
    </row>
    <row r="66" spans="1:16" ht="34.5" customHeight="1">
      <c r="A66" s="29" t="s">
        <v>69</v>
      </c>
      <c r="B66" s="31">
        <v>747</v>
      </c>
      <c r="C66" s="26">
        <v>780</v>
      </c>
      <c r="D66" s="27">
        <f t="shared" si="0"/>
        <v>104.4</v>
      </c>
      <c r="E66" s="28">
        <v>100</v>
      </c>
      <c r="F66" s="28">
        <v>99.4</v>
      </c>
      <c r="G66" s="42">
        <f t="shared" si="1"/>
        <v>99.4</v>
      </c>
      <c r="H66" s="28">
        <v>100</v>
      </c>
      <c r="I66" s="41">
        <v>100</v>
      </c>
      <c r="J66" s="42">
        <f t="shared" si="2"/>
        <v>100</v>
      </c>
      <c r="K66" s="41">
        <v>100</v>
      </c>
      <c r="L66" s="41">
        <v>100</v>
      </c>
      <c r="M66" s="42">
        <f t="shared" si="3"/>
        <v>100</v>
      </c>
      <c r="N66" s="27">
        <f t="shared" si="4"/>
        <v>99.8</v>
      </c>
      <c r="O66" s="38">
        <f t="shared" si="5"/>
        <v>102.1</v>
      </c>
      <c r="P66" s="45" t="s">
        <v>95</v>
      </c>
    </row>
    <row r="67" spans="1:16" ht="34.5" customHeight="1">
      <c r="A67" s="29" t="s">
        <v>70</v>
      </c>
      <c r="B67" s="31">
        <v>656</v>
      </c>
      <c r="C67" s="26">
        <v>664</v>
      </c>
      <c r="D67" s="27">
        <f t="shared" si="0"/>
        <v>101.2</v>
      </c>
      <c r="E67" s="28">
        <v>100</v>
      </c>
      <c r="F67" s="28">
        <v>99</v>
      </c>
      <c r="G67" s="42">
        <f t="shared" si="1"/>
        <v>99</v>
      </c>
      <c r="H67" s="28"/>
      <c r="I67" s="41"/>
      <c r="J67" s="42"/>
      <c r="K67" s="41"/>
      <c r="L67" s="41"/>
      <c r="M67" s="42"/>
      <c r="N67" s="27">
        <f>G67</f>
        <v>99</v>
      </c>
      <c r="O67" s="38">
        <f t="shared" si="5"/>
        <v>100.1</v>
      </c>
      <c r="P67" s="45" t="s">
        <v>95</v>
      </c>
    </row>
    <row r="68" spans="1:16" ht="34.5" customHeight="1">
      <c r="A68" s="29" t="s">
        <v>71</v>
      </c>
      <c r="B68" s="31">
        <v>751</v>
      </c>
      <c r="C68" s="26">
        <v>743</v>
      </c>
      <c r="D68" s="27">
        <f t="shared" si="0"/>
        <v>98.9</v>
      </c>
      <c r="E68" s="28">
        <v>100</v>
      </c>
      <c r="F68" s="28">
        <v>99.6</v>
      </c>
      <c r="G68" s="42">
        <f t="shared" si="1"/>
        <v>99.6</v>
      </c>
      <c r="H68" s="28">
        <v>100</v>
      </c>
      <c r="I68" s="41">
        <v>100</v>
      </c>
      <c r="J68" s="42">
        <f t="shared" si="2"/>
        <v>100</v>
      </c>
      <c r="K68" s="41">
        <v>100</v>
      </c>
      <c r="L68" s="41">
        <v>100</v>
      </c>
      <c r="M68" s="42">
        <f t="shared" si="3"/>
        <v>100</v>
      </c>
      <c r="N68" s="27">
        <f t="shared" si="4"/>
        <v>99.9</v>
      </c>
      <c r="O68" s="38">
        <f t="shared" si="5"/>
        <v>99.4</v>
      </c>
      <c r="P68" s="45" t="s">
        <v>96</v>
      </c>
    </row>
    <row r="69" spans="1:16" ht="34.5" customHeight="1">
      <c r="A69" s="29" t="s">
        <v>72</v>
      </c>
      <c r="B69" s="31">
        <v>413</v>
      </c>
      <c r="C69" s="26">
        <v>462</v>
      </c>
      <c r="D69" s="27">
        <f t="shared" si="0"/>
        <v>111.9</v>
      </c>
      <c r="E69" s="28">
        <v>100</v>
      </c>
      <c r="F69" s="28">
        <v>103.9</v>
      </c>
      <c r="G69" s="42">
        <f t="shared" si="1"/>
        <v>103.9</v>
      </c>
      <c r="H69" s="28"/>
      <c r="I69" s="41"/>
      <c r="J69" s="42"/>
      <c r="K69" s="41"/>
      <c r="L69" s="41"/>
      <c r="M69" s="42"/>
      <c r="N69" s="27">
        <f>G69</f>
        <v>103.9</v>
      </c>
      <c r="O69" s="38">
        <f t="shared" si="5"/>
        <v>107.9</v>
      </c>
      <c r="P69" s="45" t="s">
        <v>95</v>
      </c>
    </row>
    <row r="70" spans="1:16" ht="34.5" customHeight="1">
      <c r="A70" s="29" t="s">
        <v>73</v>
      </c>
      <c r="B70" s="31">
        <v>432</v>
      </c>
      <c r="C70" s="26">
        <v>445</v>
      </c>
      <c r="D70" s="27">
        <f t="shared" si="0"/>
        <v>103</v>
      </c>
      <c r="E70" s="28">
        <v>100</v>
      </c>
      <c r="F70" s="28">
        <v>99.9</v>
      </c>
      <c r="G70" s="42">
        <f t="shared" si="1"/>
        <v>99.9</v>
      </c>
      <c r="H70" s="28">
        <v>100</v>
      </c>
      <c r="I70" s="41">
        <v>98</v>
      </c>
      <c r="J70" s="42">
        <f t="shared" si="2"/>
        <v>98</v>
      </c>
      <c r="K70" s="41">
        <v>100</v>
      </c>
      <c r="L70" s="41">
        <v>96</v>
      </c>
      <c r="M70" s="42">
        <f t="shared" si="3"/>
        <v>96</v>
      </c>
      <c r="N70" s="27">
        <f t="shared" si="4"/>
        <v>98</v>
      </c>
      <c r="O70" s="38">
        <f t="shared" si="5"/>
        <v>100.5</v>
      </c>
      <c r="P70" s="45" t="s">
        <v>95</v>
      </c>
    </row>
    <row r="71" spans="1:16" ht="34.5" customHeight="1">
      <c r="A71" s="29" t="s">
        <v>74</v>
      </c>
      <c r="B71" s="31">
        <v>968</v>
      </c>
      <c r="C71" s="26">
        <v>947</v>
      </c>
      <c r="D71" s="27">
        <f t="shared" si="0"/>
        <v>97.8</v>
      </c>
      <c r="E71" s="28">
        <v>100</v>
      </c>
      <c r="F71" s="28">
        <v>99.5</v>
      </c>
      <c r="G71" s="42">
        <f t="shared" si="1"/>
        <v>99.5</v>
      </c>
      <c r="H71" s="28">
        <v>100</v>
      </c>
      <c r="I71" s="41">
        <v>100</v>
      </c>
      <c r="J71" s="42">
        <f t="shared" si="2"/>
        <v>100</v>
      </c>
      <c r="K71" s="41">
        <v>100</v>
      </c>
      <c r="L71" s="41">
        <v>100</v>
      </c>
      <c r="M71" s="42">
        <f t="shared" si="3"/>
        <v>100</v>
      </c>
      <c r="N71" s="27">
        <f t="shared" si="4"/>
        <v>99.8</v>
      </c>
      <c r="O71" s="38">
        <f t="shared" si="5"/>
        <v>98.8</v>
      </c>
      <c r="P71" s="45" t="s">
        <v>96</v>
      </c>
    </row>
    <row r="72" spans="1:16" ht="34.5" customHeight="1">
      <c r="A72" s="29" t="s">
        <v>75</v>
      </c>
      <c r="B72" s="31">
        <v>625</v>
      </c>
      <c r="C72" s="26">
        <v>594</v>
      </c>
      <c r="D72" s="27">
        <f aca="true" t="shared" si="6" ref="D72:D94">ROUND((C72/B72)*100,1)</f>
        <v>95</v>
      </c>
      <c r="E72" s="28">
        <v>100</v>
      </c>
      <c r="F72" s="28">
        <v>99.5</v>
      </c>
      <c r="G72" s="42">
        <f aca="true" t="shared" si="7" ref="G72:G94">ROUND((F72/E72)*100,1)</f>
        <v>99.5</v>
      </c>
      <c r="H72" s="28">
        <v>100</v>
      </c>
      <c r="I72" s="41">
        <v>95.7</v>
      </c>
      <c r="J72" s="42">
        <f aca="true" t="shared" si="8" ref="J72:J94">ROUND((I72/H72)*100,1)</f>
        <v>95.7</v>
      </c>
      <c r="K72" s="41">
        <v>100</v>
      </c>
      <c r="L72" s="41">
        <v>91.3</v>
      </c>
      <c r="M72" s="42">
        <f aca="true" t="shared" si="9" ref="M72:M94">ROUND((L72/K72)*100,1)</f>
        <v>91.3</v>
      </c>
      <c r="N72" s="27">
        <f aca="true" t="shared" si="10" ref="N72:N94">ROUND((G72+I72+L72)/3,1)</f>
        <v>95.5</v>
      </c>
      <c r="O72" s="38">
        <f aca="true" t="shared" si="11" ref="O72:O94">ROUND((D72+N72)/2,1)</f>
        <v>95.3</v>
      </c>
      <c r="P72" s="45" t="s">
        <v>96</v>
      </c>
    </row>
    <row r="73" spans="1:16" ht="34.5" customHeight="1">
      <c r="A73" s="29" t="s">
        <v>76</v>
      </c>
      <c r="B73" s="31">
        <v>1265</v>
      </c>
      <c r="C73" s="26">
        <v>1299</v>
      </c>
      <c r="D73" s="27">
        <f t="shared" si="6"/>
        <v>102.7</v>
      </c>
      <c r="E73" s="28">
        <v>100</v>
      </c>
      <c r="F73" s="28">
        <v>100</v>
      </c>
      <c r="G73" s="42">
        <f t="shared" si="7"/>
        <v>100</v>
      </c>
      <c r="H73" s="28">
        <v>100</v>
      </c>
      <c r="I73" s="41">
        <v>100</v>
      </c>
      <c r="J73" s="42">
        <f t="shared" si="8"/>
        <v>100</v>
      </c>
      <c r="K73" s="41">
        <v>100</v>
      </c>
      <c r="L73" s="41">
        <v>100</v>
      </c>
      <c r="M73" s="42">
        <f t="shared" si="9"/>
        <v>100</v>
      </c>
      <c r="N73" s="27">
        <f t="shared" si="10"/>
        <v>100</v>
      </c>
      <c r="O73" s="38">
        <f t="shared" si="11"/>
        <v>101.4</v>
      </c>
      <c r="P73" s="45" t="s">
        <v>95</v>
      </c>
    </row>
    <row r="74" spans="1:16" ht="34.5" customHeight="1">
      <c r="A74" s="29" t="s">
        <v>77</v>
      </c>
      <c r="B74" s="31">
        <v>510</v>
      </c>
      <c r="C74" s="26">
        <v>508</v>
      </c>
      <c r="D74" s="27">
        <f t="shared" si="6"/>
        <v>99.6</v>
      </c>
      <c r="E74" s="28">
        <v>100</v>
      </c>
      <c r="F74" s="28">
        <v>100</v>
      </c>
      <c r="G74" s="42">
        <f t="shared" si="7"/>
        <v>100</v>
      </c>
      <c r="H74" s="28">
        <v>100</v>
      </c>
      <c r="I74" s="41">
        <v>100</v>
      </c>
      <c r="J74" s="42">
        <f t="shared" si="8"/>
        <v>100</v>
      </c>
      <c r="K74" s="41">
        <v>100</v>
      </c>
      <c r="L74" s="41">
        <v>100</v>
      </c>
      <c r="M74" s="42">
        <f t="shared" si="9"/>
        <v>100</v>
      </c>
      <c r="N74" s="27">
        <f t="shared" si="10"/>
        <v>100</v>
      </c>
      <c r="O74" s="38">
        <f t="shared" si="11"/>
        <v>99.8</v>
      </c>
      <c r="P74" s="45" t="s">
        <v>96</v>
      </c>
    </row>
    <row r="75" spans="1:16" ht="34.5" customHeight="1">
      <c r="A75" s="29" t="s">
        <v>78</v>
      </c>
      <c r="B75" s="31">
        <v>462</v>
      </c>
      <c r="C75" s="26">
        <v>457</v>
      </c>
      <c r="D75" s="27">
        <f t="shared" si="6"/>
        <v>98.9</v>
      </c>
      <c r="E75" s="28">
        <v>100</v>
      </c>
      <c r="F75" s="28">
        <v>99.2</v>
      </c>
      <c r="G75" s="42">
        <f t="shared" si="7"/>
        <v>99.2</v>
      </c>
      <c r="H75" s="28">
        <v>100</v>
      </c>
      <c r="I75" s="41">
        <v>100</v>
      </c>
      <c r="J75" s="42">
        <f t="shared" si="8"/>
        <v>100</v>
      </c>
      <c r="K75" s="41">
        <v>100</v>
      </c>
      <c r="L75" s="41">
        <v>100</v>
      </c>
      <c r="M75" s="42">
        <f t="shared" si="9"/>
        <v>100</v>
      </c>
      <c r="N75" s="27">
        <f t="shared" si="10"/>
        <v>99.7</v>
      </c>
      <c r="O75" s="38">
        <f t="shared" si="11"/>
        <v>99.3</v>
      </c>
      <c r="P75" s="45" t="s">
        <v>96</v>
      </c>
    </row>
    <row r="76" spans="1:16" ht="34.5" customHeight="1">
      <c r="A76" s="29" t="s">
        <v>79</v>
      </c>
      <c r="B76" s="31">
        <v>586</v>
      </c>
      <c r="C76" s="26">
        <v>570</v>
      </c>
      <c r="D76" s="27">
        <f t="shared" si="6"/>
        <v>97.3</v>
      </c>
      <c r="E76" s="28">
        <v>100</v>
      </c>
      <c r="F76" s="28">
        <v>98.8</v>
      </c>
      <c r="G76" s="42">
        <f t="shared" si="7"/>
        <v>98.8</v>
      </c>
      <c r="H76" s="28">
        <v>100</v>
      </c>
      <c r="I76" s="41">
        <v>100</v>
      </c>
      <c r="J76" s="42">
        <f t="shared" si="8"/>
        <v>100</v>
      </c>
      <c r="K76" s="41">
        <v>100</v>
      </c>
      <c r="L76" s="41">
        <v>100</v>
      </c>
      <c r="M76" s="42">
        <f t="shared" si="9"/>
        <v>100</v>
      </c>
      <c r="N76" s="27">
        <f t="shared" si="10"/>
        <v>99.6</v>
      </c>
      <c r="O76" s="38">
        <f t="shared" si="11"/>
        <v>98.5</v>
      </c>
      <c r="P76" s="45" t="s">
        <v>96</v>
      </c>
    </row>
    <row r="77" spans="1:16" ht="34.5" customHeight="1">
      <c r="A77" s="29" t="s">
        <v>80</v>
      </c>
      <c r="B77" s="31">
        <v>157</v>
      </c>
      <c r="C77" s="26">
        <v>99</v>
      </c>
      <c r="D77" s="27">
        <f t="shared" si="6"/>
        <v>63.1</v>
      </c>
      <c r="E77" s="28">
        <v>100</v>
      </c>
      <c r="F77" s="28">
        <v>95.5</v>
      </c>
      <c r="G77" s="42">
        <f t="shared" si="7"/>
        <v>95.5</v>
      </c>
      <c r="H77" s="28">
        <v>100</v>
      </c>
      <c r="I77" s="41">
        <v>92.9</v>
      </c>
      <c r="J77" s="42">
        <f t="shared" si="8"/>
        <v>92.9</v>
      </c>
      <c r="K77" s="41">
        <v>100</v>
      </c>
      <c r="L77" s="41">
        <v>85.7</v>
      </c>
      <c r="M77" s="42">
        <f t="shared" si="9"/>
        <v>85.7</v>
      </c>
      <c r="N77" s="27">
        <f t="shared" si="10"/>
        <v>91.4</v>
      </c>
      <c r="O77" s="38">
        <f t="shared" si="11"/>
        <v>77.3</v>
      </c>
      <c r="P77" s="45" t="s">
        <v>117</v>
      </c>
    </row>
    <row r="78" spans="1:16" ht="34.5" customHeight="1">
      <c r="A78" s="30" t="s">
        <v>113</v>
      </c>
      <c r="B78" s="25">
        <v>267</v>
      </c>
      <c r="C78" s="34">
        <v>261</v>
      </c>
      <c r="D78" s="35">
        <f t="shared" si="6"/>
        <v>97.8</v>
      </c>
      <c r="E78" s="36">
        <v>100</v>
      </c>
      <c r="F78" s="36">
        <v>99.8</v>
      </c>
      <c r="G78" s="42">
        <f t="shared" si="7"/>
        <v>99.8</v>
      </c>
      <c r="H78" s="36">
        <v>100</v>
      </c>
      <c r="I78" s="41">
        <v>100</v>
      </c>
      <c r="J78" s="42">
        <f t="shared" si="8"/>
        <v>100</v>
      </c>
      <c r="K78" s="41">
        <v>100</v>
      </c>
      <c r="L78" s="41">
        <v>92.9</v>
      </c>
      <c r="M78" s="42">
        <f t="shared" si="9"/>
        <v>92.9</v>
      </c>
      <c r="N78" s="27">
        <f t="shared" si="10"/>
        <v>97.6</v>
      </c>
      <c r="O78" s="38">
        <f t="shared" si="11"/>
        <v>97.7</v>
      </c>
      <c r="P78" s="45" t="s">
        <v>96</v>
      </c>
    </row>
    <row r="79" spans="1:16" ht="34.5" customHeight="1">
      <c r="A79" s="37" t="s">
        <v>98</v>
      </c>
      <c r="B79" s="25">
        <v>1111</v>
      </c>
      <c r="C79" s="34">
        <v>1110</v>
      </c>
      <c r="D79" s="35">
        <f t="shared" si="6"/>
        <v>99.9</v>
      </c>
      <c r="E79" s="36">
        <v>100</v>
      </c>
      <c r="F79" s="36">
        <v>100</v>
      </c>
      <c r="G79" s="42">
        <f t="shared" si="7"/>
        <v>100</v>
      </c>
      <c r="H79" s="36">
        <v>100</v>
      </c>
      <c r="I79" s="41">
        <v>100</v>
      </c>
      <c r="J79" s="42">
        <f t="shared" si="8"/>
        <v>100</v>
      </c>
      <c r="K79" s="41">
        <v>100</v>
      </c>
      <c r="L79" s="41">
        <v>100</v>
      </c>
      <c r="M79" s="42">
        <f t="shared" si="9"/>
        <v>100</v>
      </c>
      <c r="N79" s="27">
        <f t="shared" si="10"/>
        <v>100</v>
      </c>
      <c r="O79" s="38">
        <f t="shared" si="11"/>
        <v>100</v>
      </c>
      <c r="P79" s="45" t="s">
        <v>96</v>
      </c>
    </row>
    <row r="80" spans="1:16" ht="34.5" customHeight="1">
      <c r="A80" s="32" t="s">
        <v>81</v>
      </c>
      <c r="B80" s="31">
        <v>241</v>
      </c>
      <c r="C80" s="26">
        <v>233</v>
      </c>
      <c r="D80" s="27">
        <f t="shared" si="6"/>
        <v>96.7</v>
      </c>
      <c r="E80" s="28">
        <v>100</v>
      </c>
      <c r="F80" s="28">
        <v>98.8</v>
      </c>
      <c r="G80" s="42">
        <f t="shared" si="7"/>
        <v>98.8</v>
      </c>
      <c r="H80" s="28">
        <v>100</v>
      </c>
      <c r="I80" s="41">
        <v>100</v>
      </c>
      <c r="J80" s="42">
        <f t="shared" si="8"/>
        <v>100</v>
      </c>
      <c r="K80" s="41">
        <v>100</v>
      </c>
      <c r="L80" s="41">
        <v>100</v>
      </c>
      <c r="M80" s="42">
        <f t="shared" si="9"/>
        <v>100</v>
      </c>
      <c r="N80" s="27">
        <f t="shared" si="10"/>
        <v>99.6</v>
      </c>
      <c r="O80" s="38">
        <f t="shared" si="11"/>
        <v>98.2</v>
      </c>
      <c r="P80" s="45" t="s">
        <v>96</v>
      </c>
    </row>
    <row r="81" spans="1:16" ht="34.5" customHeight="1">
      <c r="A81" s="32" t="s">
        <v>82</v>
      </c>
      <c r="B81" s="31">
        <v>207</v>
      </c>
      <c r="C81" s="26">
        <v>206</v>
      </c>
      <c r="D81" s="27">
        <f t="shared" si="6"/>
        <v>99.5</v>
      </c>
      <c r="E81" s="28">
        <v>100</v>
      </c>
      <c r="F81" s="28">
        <v>99.7</v>
      </c>
      <c r="G81" s="42">
        <f t="shared" si="7"/>
        <v>99.7</v>
      </c>
      <c r="H81" s="28">
        <v>100</v>
      </c>
      <c r="I81" s="41">
        <v>90.6</v>
      </c>
      <c r="J81" s="42">
        <f t="shared" si="8"/>
        <v>90.6</v>
      </c>
      <c r="K81" s="41">
        <v>100</v>
      </c>
      <c r="L81" s="41">
        <v>88.2</v>
      </c>
      <c r="M81" s="42">
        <f t="shared" si="9"/>
        <v>88.2</v>
      </c>
      <c r="N81" s="27">
        <f t="shared" si="10"/>
        <v>92.8</v>
      </c>
      <c r="O81" s="38">
        <f t="shared" si="11"/>
        <v>96.2</v>
      </c>
      <c r="P81" s="45" t="s">
        <v>96</v>
      </c>
    </row>
    <row r="82" spans="1:16" ht="34.5" customHeight="1">
      <c r="A82" s="32" t="s">
        <v>83</v>
      </c>
      <c r="B82" s="31">
        <v>181</v>
      </c>
      <c r="C82" s="26">
        <v>187</v>
      </c>
      <c r="D82" s="27">
        <f t="shared" si="6"/>
        <v>103.3</v>
      </c>
      <c r="E82" s="28">
        <v>100</v>
      </c>
      <c r="F82" s="28">
        <v>100</v>
      </c>
      <c r="G82" s="42">
        <f t="shared" si="7"/>
        <v>100</v>
      </c>
      <c r="H82" s="28">
        <v>100</v>
      </c>
      <c r="I82" s="41">
        <v>100</v>
      </c>
      <c r="J82" s="42">
        <f t="shared" si="8"/>
        <v>100</v>
      </c>
      <c r="K82" s="41">
        <v>100</v>
      </c>
      <c r="L82" s="41">
        <v>100</v>
      </c>
      <c r="M82" s="42">
        <f t="shared" si="9"/>
        <v>100</v>
      </c>
      <c r="N82" s="27">
        <f t="shared" si="10"/>
        <v>100</v>
      </c>
      <c r="O82" s="38">
        <f t="shared" si="11"/>
        <v>101.7</v>
      </c>
      <c r="P82" s="45" t="s">
        <v>95</v>
      </c>
    </row>
    <row r="83" spans="1:16" ht="34.5" customHeight="1">
      <c r="A83" s="32" t="s">
        <v>84</v>
      </c>
      <c r="B83" s="31">
        <v>108</v>
      </c>
      <c r="C83" s="26">
        <v>103</v>
      </c>
      <c r="D83" s="27">
        <f t="shared" si="6"/>
        <v>95.4</v>
      </c>
      <c r="E83" s="28">
        <v>100</v>
      </c>
      <c r="F83" s="28">
        <v>97.8</v>
      </c>
      <c r="G83" s="42">
        <f t="shared" si="7"/>
        <v>97.8</v>
      </c>
      <c r="H83" s="28"/>
      <c r="I83" s="41"/>
      <c r="J83" s="42"/>
      <c r="K83" s="41"/>
      <c r="L83" s="41"/>
      <c r="M83" s="42"/>
      <c r="N83" s="27">
        <f>G83</f>
        <v>97.8</v>
      </c>
      <c r="O83" s="38">
        <f t="shared" si="11"/>
        <v>96.6</v>
      </c>
      <c r="P83" s="45" t="s">
        <v>96</v>
      </c>
    </row>
    <row r="84" spans="1:16" ht="34.5" customHeight="1">
      <c r="A84" s="32" t="s">
        <v>85</v>
      </c>
      <c r="B84" s="31">
        <v>105</v>
      </c>
      <c r="C84" s="26">
        <v>102</v>
      </c>
      <c r="D84" s="27">
        <f t="shared" si="6"/>
        <v>97.1</v>
      </c>
      <c r="E84" s="28">
        <v>100</v>
      </c>
      <c r="F84" s="28">
        <v>96.4</v>
      </c>
      <c r="G84" s="42">
        <f t="shared" si="7"/>
        <v>96.4</v>
      </c>
      <c r="H84" s="28">
        <v>100</v>
      </c>
      <c r="I84" s="41">
        <v>100</v>
      </c>
      <c r="J84" s="42">
        <f t="shared" si="8"/>
        <v>100</v>
      </c>
      <c r="K84" s="41">
        <v>100</v>
      </c>
      <c r="L84" s="41">
        <v>100</v>
      </c>
      <c r="M84" s="42">
        <f t="shared" si="9"/>
        <v>100</v>
      </c>
      <c r="N84" s="27">
        <f t="shared" si="10"/>
        <v>98.8</v>
      </c>
      <c r="O84" s="38">
        <f t="shared" si="11"/>
        <v>98</v>
      </c>
      <c r="P84" s="45" t="s">
        <v>96</v>
      </c>
    </row>
    <row r="85" spans="1:16" ht="34.5" customHeight="1">
      <c r="A85" s="32" t="s">
        <v>86</v>
      </c>
      <c r="B85" s="31">
        <v>150</v>
      </c>
      <c r="C85" s="26">
        <v>156</v>
      </c>
      <c r="D85" s="27">
        <f t="shared" si="6"/>
        <v>104</v>
      </c>
      <c r="E85" s="28">
        <v>100</v>
      </c>
      <c r="F85" s="28">
        <v>99.6</v>
      </c>
      <c r="G85" s="42">
        <f t="shared" si="7"/>
        <v>99.6</v>
      </c>
      <c r="H85" s="28"/>
      <c r="I85" s="41"/>
      <c r="J85" s="42"/>
      <c r="K85" s="41"/>
      <c r="L85" s="41"/>
      <c r="M85" s="42"/>
      <c r="N85" s="27">
        <f>G85</f>
        <v>99.6</v>
      </c>
      <c r="O85" s="38">
        <f t="shared" si="11"/>
        <v>101.8</v>
      </c>
      <c r="P85" s="45" t="s">
        <v>95</v>
      </c>
    </row>
    <row r="86" spans="1:16" ht="34.5" customHeight="1">
      <c r="A86" s="32" t="s">
        <v>87</v>
      </c>
      <c r="B86" s="31">
        <v>254</v>
      </c>
      <c r="C86" s="26">
        <v>259</v>
      </c>
      <c r="D86" s="27">
        <f t="shared" si="6"/>
        <v>102</v>
      </c>
      <c r="E86" s="28">
        <v>100</v>
      </c>
      <c r="F86" s="28">
        <v>100</v>
      </c>
      <c r="G86" s="42">
        <f t="shared" si="7"/>
        <v>100</v>
      </c>
      <c r="H86" s="28">
        <v>100</v>
      </c>
      <c r="I86" s="41">
        <v>100</v>
      </c>
      <c r="J86" s="42">
        <f t="shared" si="8"/>
        <v>100</v>
      </c>
      <c r="K86" s="41">
        <v>100</v>
      </c>
      <c r="L86" s="41">
        <v>100</v>
      </c>
      <c r="M86" s="42">
        <f t="shared" si="9"/>
        <v>100</v>
      </c>
      <c r="N86" s="27">
        <f t="shared" si="10"/>
        <v>100</v>
      </c>
      <c r="O86" s="38">
        <f t="shared" si="11"/>
        <v>101</v>
      </c>
      <c r="P86" s="45" t="s">
        <v>95</v>
      </c>
    </row>
    <row r="87" spans="1:16" ht="34.5" customHeight="1">
      <c r="A87" s="32" t="s">
        <v>88</v>
      </c>
      <c r="B87" s="31">
        <v>599</v>
      </c>
      <c r="C87" s="26">
        <v>556</v>
      </c>
      <c r="D87" s="27">
        <f t="shared" si="6"/>
        <v>92.8</v>
      </c>
      <c r="E87" s="28">
        <v>100</v>
      </c>
      <c r="F87" s="28">
        <v>99.7</v>
      </c>
      <c r="G87" s="42">
        <f t="shared" si="7"/>
        <v>99.7</v>
      </c>
      <c r="H87" s="28">
        <v>100</v>
      </c>
      <c r="I87" s="41">
        <v>100</v>
      </c>
      <c r="J87" s="42">
        <f t="shared" si="8"/>
        <v>100</v>
      </c>
      <c r="K87" s="41">
        <v>100</v>
      </c>
      <c r="L87" s="41">
        <v>100</v>
      </c>
      <c r="M87" s="42">
        <f t="shared" si="9"/>
        <v>100</v>
      </c>
      <c r="N87" s="27">
        <f t="shared" si="10"/>
        <v>99.9</v>
      </c>
      <c r="O87" s="38">
        <f t="shared" si="11"/>
        <v>96.4</v>
      </c>
      <c r="P87" s="45" t="s">
        <v>96</v>
      </c>
    </row>
    <row r="88" spans="1:16" ht="34.5" customHeight="1">
      <c r="A88" s="32" t="s">
        <v>89</v>
      </c>
      <c r="B88" s="31">
        <v>212</v>
      </c>
      <c r="C88" s="26">
        <v>137</v>
      </c>
      <c r="D88" s="27">
        <f t="shared" si="6"/>
        <v>64.6</v>
      </c>
      <c r="E88" s="28">
        <v>100</v>
      </c>
      <c r="F88" s="28">
        <v>77.9</v>
      </c>
      <c r="G88" s="42">
        <f t="shared" si="7"/>
        <v>77.9</v>
      </c>
      <c r="H88" s="28"/>
      <c r="I88" s="41"/>
      <c r="J88" s="42"/>
      <c r="K88" s="41">
        <v>100</v>
      </c>
      <c r="L88" s="41">
        <v>100</v>
      </c>
      <c r="M88" s="42">
        <f t="shared" si="9"/>
        <v>100</v>
      </c>
      <c r="N88" s="27">
        <f>G88</f>
        <v>77.9</v>
      </c>
      <c r="O88" s="38">
        <f t="shared" si="11"/>
        <v>71.3</v>
      </c>
      <c r="P88" s="45" t="s">
        <v>117</v>
      </c>
    </row>
    <row r="89" spans="1:16" ht="34.5" customHeight="1">
      <c r="A89" s="32" t="s">
        <v>114</v>
      </c>
      <c r="B89" s="31">
        <v>179</v>
      </c>
      <c r="C89" s="26">
        <v>181</v>
      </c>
      <c r="D89" s="27">
        <f t="shared" si="6"/>
        <v>101.1</v>
      </c>
      <c r="E89" s="28">
        <v>100</v>
      </c>
      <c r="F89" s="28">
        <v>100</v>
      </c>
      <c r="G89" s="42">
        <f t="shared" si="7"/>
        <v>100</v>
      </c>
      <c r="H89" s="28">
        <v>100</v>
      </c>
      <c r="I89" s="41">
        <v>64.4</v>
      </c>
      <c r="J89" s="42">
        <f t="shared" si="8"/>
        <v>64.4</v>
      </c>
      <c r="K89" s="41">
        <v>100</v>
      </c>
      <c r="L89" s="41">
        <v>46.7</v>
      </c>
      <c r="M89" s="42">
        <f t="shared" si="9"/>
        <v>46.7</v>
      </c>
      <c r="N89" s="27">
        <f t="shared" si="10"/>
        <v>70.4</v>
      </c>
      <c r="O89" s="38">
        <f t="shared" si="11"/>
        <v>85.8</v>
      </c>
      <c r="P89" s="45" t="s">
        <v>117</v>
      </c>
    </row>
    <row r="90" spans="1:16" ht="34.5" customHeight="1">
      <c r="A90" s="32" t="s">
        <v>90</v>
      </c>
      <c r="B90" s="31">
        <v>176</v>
      </c>
      <c r="C90" s="26">
        <v>165</v>
      </c>
      <c r="D90" s="27">
        <f t="shared" si="6"/>
        <v>93.8</v>
      </c>
      <c r="E90" s="28">
        <v>100</v>
      </c>
      <c r="F90" s="28">
        <v>99.3</v>
      </c>
      <c r="G90" s="42">
        <f t="shared" si="7"/>
        <v>99.3</v>
      </c>
      <c r="H90" s="28">
        <v>100</v>
      </c>
      <c r="I90" s="41">
        <v>70.5</v>
      </c>
      <c r="J90" s="42">
        <f t="shared" si="8"/>
        <v>70.5</v>
      </c>
      <c r="K90" s="41">
        <v>100</v>
      </c>
      <c r="L90" s="41">
        <v>61.8</v>
      </c>
      <c r="M90" s="42">
        <f t="shared" si="9"/>
        <v>61.8</v>
      </c>
      <c r="N90" s="27">
        <f t="shared" si="10"/>
        <v>77.2</v>
      </c>
      <c r="O90" s="38">
        <f t="shared" si="11"/>
        <v>85.5</v>
      </c>
      <c r="P90" s="45" t="s">
        <v>117</v>
      </c>
    </row>
    <row r="91" spans="1:16" ht="34.5" customHeight="1">
      <c r="A91" s="32" t="s">
        <v>91</v>
      </c>
      <c r="B91" s="31">
        <v>150</v>
      </c>
      <c r="C91" s="26">
        <v>150</v>
      </c>
      <c r="D91" s="27">
        <f t="shared" si="6"/>
        <v>100</v>
      </c>
      <c r="E91" s="28">
        <v>100</v>
      </c>
      <c r="F91" s="28">
        <v>99.5</v>
      </c>
      <c r="G91" s="42">
        <f t="shared" si="7"/>
        <v>99.5</v>
      </c>
      <c r="H91" s="28">
        <v>100</v>
      </c>
      <c r="I91" s="41">
        <v>74.4</v>
      </c>
      <c r="J91" s="42">
        <f t="shared" si="8"/>
        <v>74.4</v>
      </c>
      <c r="K91" s="41">
        <v>100</v>
      </c>
      <c r="L91" s="41">
        <v>59.6</v>
      </c>
      <c r="M91" s="42">
        <f t="shared" si="9"/>
        <v>59.6</v>
      </c>
      <c r="N91" s="27">
        <f t="shared" si="10"/>
        <v>77.8</v>
      </c>
      <c r="O91" s="38">
        <f t="shared" si="11"/>
        <v>88.9</v>
      </c>
      <c r="P91" s="45" t="s">
        <v>116</v>
      </c>
    </row>
    <row r="92" spans="1:16" ht="34.5" customHeight="1">
      <c r="A92" s="32" t="s">
        <v>92</v>
      </c>
      <c r="B92" s="31">
        <v>536</v>
      </c>
      <c r="C92" s="26">
        <v>414</v>
      </c>
      <c r="D92" s="27">
        <f t="shared" si="6"/>
        <v>77.2</v>
      </c>
      <c r="E92" s="28">
        <v>100</v>
      </c>
      <c r="F92" s="28">
        <v>89.5</v>
      </c>
      <c r="G92" s="42">
        <f t="shared" si="7"/>
        <v>89.5</v>
      </c>
      <c r="H92" s="28"/>
      <c r="I92" s="41"/>
      <c r="J92" s="42"/>
      <c r="K92" s="41">
        <v>100</v>
      </c>
      <c r="L92" s="41">
        <v>98.7</v>
      </c>
      <c r="M92" s="42">
        <f t="shared" si="9"/>
        <v>98.7</v>
      </c>
      <c r="N92" s="27">
        <f>G92</f>
        <v>89.5</v>
      </c>
      <c r="O92" s="38">
        <f t="shared" si="11"/>
        <v>83.4</v>
      </c>
      <c r="P92" s="45" t="s">
        <v>117</v>
      </c>
    </row>
    <row r="93" spans="1:16" ht="34.5" customHeight="1">
      <c r="A93" s="32" t="s">
        <v>93</v>
      </c>
      <c r="B93" s="31">
        <v>176</v>
      </c>
      <c r="C93" s="26">
        <v>171</v>
      </c>
      <c r="D93" s="27">
        <f t="shared" si="6"/>
        <v>97.2</v>
      </c>
      <c r="E93" s="28">
        <v>100</v>
      </c>
      <c r="F93" s="28">
        <v>99.3</v>
      </c>
      <c r="G93" s="42">
        <f t="shared" si="7"/>
        <v>99.3</v>
      </c>
      <c r="H93" s="28"/>
      <c r="I93" s="41"/>
      <c r="J93" s="42"/>
      <c r="K93" s="41">
        <v>100</v>
      </c>
      <c r="L93" s="41">
        <v>98</v>
      </c>
      <c r="M93" s="42">
        <f t="shared" si="9"/>
        <v>98</v>
      </c>
      <c r="N93" s="27">
        <f>G93</f>
        <v>99.3</v>
      </c>
      <c r="O93" s="38">
        <f t="shared" si="11"/>
        <v>98.3</v>
      </c>
      <c r="P93" s="45" t="s">
        <v>96</v>
      </c>
    </row>
    <row r="94" spans="1:16" ht="40.5" customHeight="1">
      <c r="A94" s="47" t="s">
        <v>97</v>
      </c>
      <c r="B94" s="48">
        <f>SUM(B7:B93)</f>
        <v>50623</v>
      </c>
      <c r="C94" s="48">
        <f>SUM(C7:C93)</f>
        <v>50238</v>
      </c>
      <c r="D94" s="49">
        <f t="shared" si="6"/>
        <v>99.2</v>
      </c>
      <c r="E94" s="49">
        <v>100</v>
      </c>
      <c r="F94" s="49">
        <v>99.5</v>
      </c>
      <c r="G94" s="49">
        <f t="shared" si="7"/>
        <v>99.5</v>
      </c>
      <c r="H94" s="49">
        <v>100</v>
      </c>
      <c r="I94" s="49">
        <v>97.1</v>
      </c>
      <c r="J94" s="49">
        <f t="shared" si="8"/>
        <v>97.1</v>
      </c>
      <c r="K94" s="49">
        <v>100</v>
      </c>
      <c r="L94" s="49">
        <v>95.2</v>
      </c>
      <c r="M94" s="49">
        <f t="shared" si="9"/>
        <v>95.2</v>
      </c>
      <c r="N94" s="49">
        <f t="shared" si="10"/>
        <v>97.3</v>
      </c>
      <c r="O94" s="50">
        <f t="shared" si="11"/>
        <v>98.3</v>
      </c>
      <c r="P94" s="51" t="s">
        <v>96</v>
      </c>
    </row>
    <row r="95" spans="1:16" ht="15">
      <c r="A95" s="13"/>
      <c r="B95" s="13"/>
      <c r="C95" s="13"/>
      <c r="D95" s="13"/>
      <c r="E95" s="13"/>
      <c r="F95" s="13"/>
      <c r="G95" s="13"/>
      <c r="H95" s="33"/>
      <c r="I95" s="33"/>
      <c r="J95" s="33"/>
      <c r="K95" s="13"/>
      <c r="L95" s="13"/>
      <c r="M95" s="13"/>
      <c r="N95" s="13"/>
      <c r="O95" s="39"/>
      <c r="P95" s="40"/>
    </row>
    <row r="96" spans="1:14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ht="15">
      <c r="A97" s="44"/>
    </row>
    <row r="98" ht="15">
      <c r="A98" s="3"/>
    </row>
    <row r="99" spans="1:3" ht="15">
      <c r="A99" s="3"/>
      <c r="C99" s="43"/>
    </row>
    <row r="101" ht="15">
      <c r="C101" s="43"/>
    </row>
  </sheetData>
  <sheetProtection/>
  <mergeCells count="11">
    <mergeCell ref="N4:N5"/>
    <mergeCell ref="A1:P1"/>
    <mergeCell ref="A6:P6"/>
    <mergeCell ref="P3:P5"/>
    <mergeCell ref="A3:A5"/>
    <mergeCell ref="B3:D4"/>
    <mergeCell ref="O3:O5"/>
    <mergeCell ref="E4:G4"/>
    <mergeCell ref="H4:J4"/>
    <mergeCell ref="K4:M4"/>
    <mergeCell ref="E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M20" sqref="M20"/>
    </sheetView>
  </sheetViews>
  <sheetFormatPr defaultColWidth="9.140625" defaultRowHeight="15"/>
  <cols>
    <col min="1" max="1" width="20.00390625" style="0" customWidth="1"/>
    <col min="2" max="2" width="11.57421875" style="0" customWidth="1"/>
    <col min="3" max="3" width="15.28125" style="0" customWidth="1"/>
    <col min="4" max="4" width="15.421875" style="0" customWidth="1"/>
    <col min="5" max="5" width="9.8515625" style="0" customWidth="1"/>
    <col min="6" max="6" width="10.57421875" style="0" customWidth="1"/>
    <col min="7" max="7" width="12.57421875" style="0" customWidth="1"/>
    <col min="8" max="8" width="10.8515625" style="0" customWidth="1"/>
    <col min="9" max="9" width="10.421875" style="0" customWidth="1"/>
    <col min="10" max="10" width="12.7109375" style="0" customWidth="1"/>
    <col min="11" max="12" width="13.57421875" style="0" customWidth="1"/>
    <col min="13" max="13" width="17.421875" style="0" customWidth="1"/>
  </cols>
  <sheetData>
    <row r="1" spans="1:13" ht="15">
      <c r="A1" s="75" t="s">
        <v>119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ht="28.5" customHeight="1"/>
    <row r="4" spans="1:13" ht="15" customHeight="1">
      <c r="A4" s="76" t="s">
        <v>99</v>
      </c>
      <c r="B4" s="79" t="s">
        <v>0</v>
      </c>
      <c r="C4" s="80"/>
      <c r="D4" s="81"/>
      <c r="E4" s="91" t="s">
        <v>3</v>
      </c>
      <c r="F4" s="92"/>
      <c r="G4" s="92"/>
      <c r="H4" s="92"/>
      <c r="I4" s="92"/>
      <c r="J4" s="93"/>
      <c r="K4" s="85" t="s">
        <v>125</v>
      </c>
      <c r="L4" s="85" t="s">
        <v>2</v>
      </c>
      <c r="M4" s="76" t="s">
        <v>8</v>
      </c>
    </row>
    <row r="5" spans="1:13" ht="28.5" customHeight="1">
      <c r="A5" s="77"/>
      <c r="B5" s="82"/>
      <c r="C5" s="83"/>
      <c r="D5" s="84"/>
      <c r="E5" s="88" t="s">
        <v>100</v>
      </c>
      <c r="F5" s="89"/>
      <c r="G5" s="90"/>
      <c r="H5" s="88" t="s">
        <v>124</v>
      </c>
      <c r="I5" s="89"/>
      <c r="J5" s="90"/>
      <c r="K5" s="86"/>
      <c r="L5" s="86"/>
      <c r="M5" s="77"/>
    </row>
    <row r="6" spans="1:13" ht="144.75" customHeight="1">
      <c r="A6" s="78"/>
      <c r="B6" s="4" t="s">
        <v>6</v>
      </c>
      <c r="C6" s="4" t="s">
        <v>4</v>
      </c>
      <c r="D6" s="5" t="s">
        <v>5</v>
      </c>
      <c r="E6" s="4" t="s">
        <v>7</v>
      </c>
      <c r="F6" s="4" t="s">
        <v>1</v>
      </c>
      <c r="G6" s="5" t="s">
        <v>101</v>
      </c>
      <c r="H6" s="4" t="s">
        <v>122</v>
      </c>
      <c r="I6" s="4" t="s">
        <v>123</v>
      </c>
      <c r="J6" s="5" t="s">
        <v>121</v>
      </c>
      <c r="K6" s="87"/>
      <c r="L6" s="87"/>
      <c r="M6" s="78"/>
    </row>
    <row r="7" spans="1:15" ht="29.25" customHeight="1">
      <c r="A7" s="72" t="s">
        <v>102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O7" t="s">
        <v>120</v>
      </c>
    </row>
    <row r="8" spans="1:13" ht="63" customHeight="1">
      <c r="A8" s="17" t="s">
        <v>103</v>
      </c>
      <c r="B8" s="18">
        <v>199</v>
      </c>
      <c r="C8" s="18">
        <v>202</v>
      </c>
      <c r="D8" s="19">
        <f aca="true" t="shared" si="0" ref="D8:D13">(C8/B8)*100</f>
        <v>101.50753768844221</v>
      </c>
      <c r="E8" s="18">
        <v>70</v>
      </c>
      <c r="F8" s="18">
        <v>73</v>
      </c>
      <c r="G8" s="20">
        <f aca="true" t="shared" si="1" ref="G8:G13">ROUND((F8/E8)*100,1)</f>
        <v>104.3</v>
      </c>
      <c r="H8" s="18">
        <v>200</v>
      </c>
      <c r="I8" s="20">
        <v>194</v>
      </c>
      <c r="J8" s="20">
        <f aca="true" t="shared" si="2" ref="J8:J13">ROUND((H8/I8)*100,1)</f>
        <v>103.1</v>
      </c>
      <c r="K8" s="21">
        <f aca="true" t="shared" si="3" ref="K8:K13">ROUND((G8+J8)/2,1)</f>
        <v>103.7</v>
      </c>
      <c r="L8" s="21">
        <f aca="true" t="shared" si="4" ref="L8:L13">ROUND((D8+K8)/2,1)</f>
        <v>102.6</v>
      </c>
      <c r="M8" s="22" t="s">
        <v>95</v>
      </c>
    </row>
    <row r="9" spans="1:13" ht="45">
      <c r="A9" s="23" t="s">
        <v>104</v>
      </c>
      <c r="B9" s="18">
        <v>309</v>
      </c>
      <c r="C9" s="18">
        <v>294</v>
      </c>
      <c r="D9" s="19">
        <f t="shared" si="0"/>
        <v>95.14563106796116</v>
      </c>
      <c r="E9" s="18">
        <v>70</v>
      </c>
      <c r="F9" s="18">
        <v>65</v>
      </c>
      <c r="G9" s="20">
        <f t="shared" si="1"/>
        <v>92.9</v>
      </c>
      <c r="H9" s="18">
        <v>200</v>
      </c>
      <c r="I9" s="20">
        <v>485</v>
      </c>
      <c r="J9" s="20">
        <f t="shared" si="2"/>
        <v>41.2</v>
      </c>
      <c r="K9" s="21">
        <f t="shared" si="3"/>
        <v>67.1</v>
      </c>
      <c r="L9" s="21">
        <f t="shared" si="4"/>
        <v>81.1</v>
      </c>
      <c r="M9" s="22" t="s">
        <v>115</v>
      </c>
    </row>
    <row r="10" spans="1:13" ht="45">
      <c r="A10" s="23" t="s">
        <v>81</v>
      </c>
      <c r="B10" s="18">
        <v>110</v>
      </c>
      <c r="C10" s="18">
        <v>112</v>
      </c>
      <c r="D10" s="19">
        <f t="shared" si="0"/>
        <v>101.81818181818181</v>
      </c>
      <c r="E10" s="18">
        <v>70</v>
      </c>
      <c r="F10" s="18">
        <v>58.3</v>
      </c>
      <c r="G10" s="20">
        <f t="shared" si="1"/>
        <v>83.3</v>
      </c>
      <c r="H10" s="18">
        <v>200</v>
      </c>
      <c r="I10" s="20">
        <v>390</v>
      </c>
      <c r="J10" s="20">
        <f t="shared" si="2"/>
        <v>51.3</v>
      </c>
      <c r="K10" s="21">
        <f t="shared" si="3"/>
        <v>67.3</v>
      </c>
      <c r="L10" s="21">
        <f t="shared" si="4"/>
        <v>84.6</v>
      </c>
      <c r="M10" s="22" t="s">
        <v>115</v>
      </c>
    </row>
    <row r="11" spans="1:13" ht="45">
      <c r="A11" s="23" t="s">
        <v>83</v>
      </c>
      <c r="B11" s="18">
        <v>64</v>
      </c>
      <c r="C11" s="18">
        <v>61</v>
      </c>
      <c r="D11" s="19">
        <f t="shared" si="0"/>
        <v>95.3125</v>
      </c>
      <c r="E11" s="18">
        <v>70</v>
      </c>
      <c r="F11" s="18">
        <v>69.6</v>
      </c>
      <c r="G11" s="20">
        <f t="shared" si="1"/>
        <v>99.4</v>
      </c>
      <c r="H11" s="18">
        <v>200</v>
      </c>
      <c r="I11" s="20">
        <v>303</v>
      </c>
      <c r="J11" s="20">
        <f t="shared" si="2"/>
        <v>66</v>
      </c>
      <c r="K11" s="21">
        <f t="shared" si="3"/>
        <v>82.7</v>
      </c>
      <c r="L11" s="21">
        <f t="shared" si="4"/>
        <v>89</v>
      </c>
      <c r="M11" s="22" t="s">
        <v>9</v>
      </c>
    </row>
    <row r="12" spans="1:13" ht="45">
      <c r="A12" s="23" t="s">
        <v>72</v>
      </c>
      <c r="B12" s="18">
        <v>60</v>
      </c>
      <c r="C12" s="18">
        <v>57</v>
      </c>
      <c r="D12" s="19">
        <f t="shared" si="0"/>
        <v>95</v>
      </c>
      <c r="E12" s="18">
        <v>70</v>
      </c>
      <c r="F12" s="18">
        <v>56</v>
      </c>
      <c r="G12" s="20">
        <f t="shared" si="1"/>
        <v>80</v>
      </c>
      <c r="H12" s="18">
        <v>200</v>
      </c>
      <c r="I12" s="20">
        <v>442</v>
      </c>
      <c r="J12" s="20">
        <f t="shared" si="2"/>
        <v>45.2</v>
      </c>
      <c r="K12" s="21">
        <f t="shared" si="3"/>
        <v>62.6</v>
      </c>
      <c r="L12" s="21">
        <f t="shared" si="4"/>
        <v>78.8</v>
      </c>
      <c r="M12" s="22" t="s">
        <v>115</v>
      </c>
    </row>
    <row r="13" spans="1:13" ht="57">
      <c r="A13" s="52" t="s">
        <v>97</v>
      </c>
      <c r="B13" s="53">
        <f>SUM(B8:B12)</f>
        <v>742</v>
      </c>
      <c r="C13" s="53">
        <f>SUM(C8:C12)</f>
        <v>726</v>
      </c>
      <c r="D13" s="54">
        <f t="shared" si="0"/>
        <v>97.84366576819407</v>
      </c>
      <c r="E13" s="53">
        <v>70</v>
      </c>
      <c r="F13" s="53">
        <v>65.9</v>
      </c>
      <c r="G13" s="53">
        <f t="shared" si="1"/>
        <v>94.1</v>
      </c>
      <c r="H13" s="53">
        <v>200</v>
      </c>
      <c r="I13" s="53">
        <v>346</v>
      </c>
      <c r="J13" s="53">
        <f t="shared" si="2"/>
        <v>57.8</v>
      </c>
      <c r="K13" s="55">
        <f t="shared" si="3"/>
        <v>76</v>
      </c>
      <c r="L13" s="55">
        <f t="shared" si="4"/>
        <v>86.9</v>
      </c>
      <c r="M13" s="56" t="s">
        <v>9</v>
      </c>
    </row>
    <row r="14" spans="1:13" ht="15">
      <c r="A14" s="6"/>
      <c r="B14" s="7"/>
      <c r="C14" s="8"/>
      <c r="D14" s="9"/>
      <c r="E14" s="8"/>
      <c r="F14" s="8"/>
      <c r="G14" s="10"/>
      <c r="H14" s="10"/>
      <c r="I14" s="10"/>
      <c r="J14" s="10"/>
      <c r="K14" s="11"/>
      <c r="L14" s="11"/>
      <c r="M14" s="7"/>
    </row>
    <row r="15" spans="1:13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</sheetData>
  <sheetProtection/>
  <mergeCells count="10">
    <mergeCell ref="A7:M7"/>
    <mergeCell ref="A1:M1"/>
    <mergeCell ref="A4:A6"/>
    <mergeCell ref="B4:D5"/>
    <mergeCell ref="K4:K6"/>
    <mergeCell ref="M4:M6"/>
    <mergeCell ref="E5:G5"/>
    <mergeCell ref="H5:J5"/>
    <mergeCell ref="E4:J4"/>
    <mergeCell ref="L4:L6"/>
  </mergeCells>
  <printOptions/>
  <pageMargins left="0.7" right="0.7" top="0.75" bottom="0.75" header="0.3" footer="0.3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7" sqref="H37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2013-02-19T04:34:08Z</dcterms:modified>
  <cp:category/>
  <cp:version/>
  <cp:contentType/>
  <cp:contentStatus/>
</cp:coreProperties>
</file>