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979" activeTab="5"/>
  </bookViews>
  <sheets>
    <sheet name="Приложение №1 таб.№1" sheetId="1" r:id="rId1"/>
    <sheet name="Приложение №1 табл.2" sheetId="2" r:id="rId2"/>
    <sheet name="Приложение № 2" sheetId="3" r:id="rId3"/>
    <sheet name="Приложение № 3" sheetId="4" r:id="rId4"/>
    <sheet name="Приложение №3 4" sheetId="5" r:id="rId5"/>
    <sheet name="Приложение № 5" sheetId="6" r:id="rId6"/>
    <sheet name="Приложение № 9 табл №1" sheetId="7" r:id="rId7"/>
    <sheet name="Приложение №9 табл № 2" sheetId="8" r:id="rId8"/>
    <sheet name="Приложение № 10" sheetId="9" r:id="rId9"/>
    <sheet name="Приложение № 11" sheetId="10" r:id="rId10"/>
    <sheet name="Приложение № 12" sheetId="11" r:id="rId11"/>
  </sheets>
  <definedNames>
    <definedName name="_xlnm.Print_Titles" localSheetId="1">'Приложение №1 табл.2'!$A:$B</definedName>
    <definedName name="_xlnm.Print_Area" localSheetId="8">'Приложение № 10'!$A$1:$E$24</definedName>
    <definedName name="_xlnm.Print_Area" localSheetId="3">'Приложение № 3'!$A$1:$R$52</definedName>
    <definedName name="_xlnm.Print_Area" localSheetId="6">'Приложение № 9 табл №1'!$A$1:$H$59</definedName>
    <definedName name="_xlnm.Print_Area" localSheetId="1">'Приложение №1 табл.2'!$A$1:$N$30</definedName>
    <definedName name="_xlnm.Print_Area" localSheetId="4">'Приложение №3 4'!$A$1:$E$130</definedName>
  </definedNames>
  <calcPr fullCalcOnLoad="1"/>
</workbook>
</file>

<file path=xl/sharedStrings.xml><?xml version="1.0" encoding="utf-8"?>
<sst xmlns="http://schemas.openxmlformats.org/spreadsheetml/2006/main" count="1077" uniqueCount="290">
  <si>
    <t>наименование базовой услуги или работы</t>
  </si>
  <si>
    <t>содержание услуги 1</t>
  </si>
  <si>
    <t>содержание услуги 2</t>
  </si>
  <si>
    <t>содержание услуги 3</t>
  </si>
  <si>
    <t>условия (формы) оказания услуги</t>
  </si>
  <si>
    <t>реестровый номер</t>
  </si>
  <si>
    <t>муниципальное бюджетное общеобразовательное учреждение «Ульяновский городской лицей при УлГТУ»</t>
  </si>
  <si>
    <t>Муниципальное бюджетное общеобразовательное учреждение «Гимназия № 1 имени В.И.Ленина» г. Ульяновска</t>
  </si>
  <si>
    <t>Муниципальное бюджетное общеобразовательное учреждение «Мариинская гимназия»</t>
  </si>
  <si>
    <t>муниципальное бюджетное общеобразовательное учреждение города Ульяновска "Средняя школа №5им. С.М. Кирова"</t>
  </si>
  <si>
    <t>муниципальное бюджетное общеобразовательное учреждение города Ульяновска "Средняя школа №6 им. И.Н.Ульянова"</t>
  </si>
  <si>
    <t>муниципальное бюджетное  общеобразовательное учреждение города Ульяновска «Кадетская школа № 7 им. В.В. Кашкадамовой»</t>
  </si>
  <si>
    <t>муниципальное бюджетное  общеобразовательное учреждение города Ульяновска «Средняя школа № 8 им. Н.В.Пономаревой»</t>
  </si>
  <si>
    <t>муниципальное бюджетное общеобразовательное учреждение города Ульяновска "Средняя школа №9"</t>
  </si>
  <si>
    <t>муниципальное бюджетное  общеобразовательное учреждение города Ульяновска «Средняя школа № 12»</t>
  </si>
  <si>
    <t xml:space="preserve">Муниципальное бюджетное общеобразовательное учреждение «Гимназия № 13» г. Ульяновска </t>
  </si>
  <si>
    <t>муниципальное бюджетное  общеобразовательное учреждение города Ульяновска «Средняя школа № 15 имени Героя Советского Союза Д.Я.Старостина»</t>
  </si>
  <si>
    <t>муниципальное общеобразовательное учреждение города Ульяновска "Средняя школа №17"</t>
  </si>
  <si>
    <t>Муниципальное автономное общеобразовательное учреждение многопрофильный лицей № 20</t>
  </si>
  <si>
    <t>муниципальное бюджетное общеобразовательное учреждение города Ульяновска "Средняя школа № 22 с углубленным изучением иностранных языков имени Василия Тезетева"</t>
  </si>
  <si>
    <t xml:space="preserve">Муниципальное бюджетное общеобразовательное учреждение «Гимназия № 24» </t>
  </si>
  <si>
    <t>муниципальное общеобразовательное учреждение города Ульяновска "Средняя школа №25 им. Н.К.Крупской"</t>
  </si>
  <si>
    <t>муниципальное общеобразовательное учреждение "Средняя школа № 27"</t>
  </si>
  <si>
    <t xml:space="preserve">муниципальное бюджетное  общеобразовательное учреждение города Ульяновска «Средняя школа № 28» </t>
  </si>
  <si>
    <t>муниципальное бюджетное  общеобразовательное учреждение города Ульяновска «Средняя школа № 29»</t>
  </si>
  <si>
    <t>муниципальное бюджетное  общеобразовательное учреждение города Ульяновска «Средняя школа № 31 имени Героев Свири»</t>
  </si>
  <si>
    <t>муниципальное бюджетное общеобразовательное учреждение "Средняя школа №32"</t>
  </si>
  <si>
    <t>Муниципальное бюджетное общеобразовательное учреждение гимназия № 33</t>
  </si>
  <si>
    <t>Муниципальное автономное общеобразовательное учреждение  «Гимназия № 34»</t>
  </si>
  <si>
    <t>муниципальное бюджетное общеобразовательное учреждение города Ульяновска "Средняя школа №37"</t>
  </si>
  <si>
    <t xml:space="preserve">муниципальное бюджетное  общеобразовательное учреждение города Ульяновска «Средняя школа № 41» </t>
  </si>
  <si>
    <t>муниципальное бюджетное  общеобразовательное учреждение города Ульяновска «Средняя школа № 42»</t>
  </si>
  <si>
    <t>Муниципальное бюджетное общеобразовательное учреждение  гимназия № 44 им. Деева В.Н.</t>
  </si>
  <si>
    <t>муниципальное общеобразовательное учреждение "Средняя школа № 46 имени И.С.Полбина"</t>
  </si>
  <si>
    <t>муниципальное бюдлжетное общеобразовательное учреждение города Ульяновска "Средняя школа №48 имени Героя России Д.С.Кожемякина"</t>
  </si>
  <si>
    <t>муниципальное бюджетное  общеобразовательное учреждение города Ульяновска «Средняя школа № 49»</t>
  </si>
  <si>
    <t>муниципальное бюджетное  общеобразовательное учреждение города Ульяновска «Средняя школа № 50»</t>
  </si>
  <si>
    <t>муниципальное бюджетное общеобразовательное учреждение города Ульяновска "Средняя школа №51 имени А.М.Абоукова"</t>
  </si>
  <si>
    <t>муниципальное бюджетное  общеобразовательное учреждение города Ульяновска «Средняя школа № 52»</t>
  </si>
  <si>
    <t>муниципальное бюджетное общеобразовательное учреждение города Ульяновска "Средняя школа №53 имени заслуженого учителя Российской Федерации И.В.Исакова"</t>
  </si>
  <si>
    <t>муниципальное бюджетное  общеобразовательное учреждение города Ульяновска «Средняя школа № 55 с изучением культур народов Поволжья»</t>
  </si>
  <si>
    <t>муниципальное бюджетное  общеобразовательное учреждение города Ульяновска «Средняя школа № 56»</t>
  </si>
  <si>
    <t>муниципальное общеобразовательное учреждение города Ульяновска "Средняя школа №57"</t>
  </si>
  <si>
    <t>муниципальное бюджетное  общеобразовательное учреждение города Ульяновска «Средняя школа № 58» имени почетного гражданина Ульяновской области  Г.Д.Курнакова</t>
  </si>
  <si>
    <t>муниципальное бюджетное общеобразовательное учреждение гимназия № 59</t>
  </si>
  <si>
    <t>муниципальное бюджетное общеобразовательное учреждение города Ульяновска "Средняя школа №61"</t>
  </si>
  <si>
    <t>муниципальное бюджетное  общеобразовательное учреждение города Ульяновска «Средняя школа № 62»</t>
  </si>
  <si>
    <t>муниципальное бюджетное  общеобразовательное учреждение города Ульяновска «Средняя школа № 63»</t>
  </si>
  <si>
    <t>муниципальное бюджетное  общеобразовательное учреждение города Ульяновска «Средняя школа № 64»</t>
  </si>
  <si>
    <t>Муниципальное бюджетное общеобразовательное учреждение  «Гимназия № 65 им. Н.Сафронова»</t>
  </si>
  <si>
    <t>муниципальное общеобразовательное учреждение города Ульяновска "Средняя школа №66"</t>
  </si>
  <si>
    <t>муниципальное общеобразовательное учреждние города Ульяновска "Средняя школа №69"</t>
  </si>
  <si>
    <t>муниципальное бюджетное  общеобразовательное учреждение города Ульяновска «Средняя школа № 70»</t>
  </si>
  <si>
    <t>муниципальное автономное  общеобразовательное учреждение города Ульяновска «Средняя школа № 72 с углубленным изучением отдельных предметов»</t>
  </si>
  <si>
    <t>муниципальное бюджетное  общеобразовательное учреждение города Ульяновска «Средняя школа № 73»</t>
  </si>
  <si>
    <t>муниципальное бюджетное  общеобразовательное учреждение города Ульяновска «Средняя школа № 74»</t>
  </si>
  <si>
    <t>муниципальное бюджетное  общеобразовательное учреждение города Ульяновска «Средняя школа № 75»</t>
  </si>
  <si>
    <t>муниципальное бюджетное  общеобразовательное учреждение города Ульяновска «Средняя школа № 76»</t>
  </si>
  <si>
    <t>муниципальное бюджетное  общеобразовательное учреждение города Ульяновска «Средняя школа № 78 имени первого Президента республики Азербайджан Гейдара Алиева»</t>
  </si>
  <si>
    <t>Муниципальное бюджетное общеобразовательное учреждение гимназия № 79</t>
  </si>
  <si>
    <t>муниципальное бюджетное  общеобразовательное учреждение города Ульяновска «Средняя школа № 81 имени Героя Советского Союза генерала Д.М.Карбышева»</t>
  </si>
  <si>
    <t>муниципальное общеобразовательное учреждение города Ульяновска "Средняя школа №82"</t>
  </si>
  <si>
    <t>муниципальное бюджетное  общеобразовательное учреждение города Ульяновска «Средняя школа № 83»</t>
  </si>
  <si>
    <t>муниципальное общеобразовательное учреждение города Ульяновска "Средняя школа №85"</t>
  </si>
  <si>
    <t>муниципальное бюджетное  общеобразовательное учреждение города Ульяновска «Средняя школа № 86 имени контр-адмирала И.И.Вареникина»</t>
  </si>
  <si>
    <t>Муниципальное автономное общеобразовательное учреждение «Авторский лицей Эдварса № 90»</t>
  </si>
  <si>
    <t>муниципальное бюджетное общеобразовательное учреждние "Плодовая средняя школа"</t>
  </si>
  <si>
    <t>муниципальное бюджетное общеобразовательное учреждение "Лаишевская средняя школа"</t>
  </si>
  <si>
    <t>Муниципальное бюджетное общеобразовательное учреждение "Луговская основная школа"</t>
  </si>
  <si>
    <t>муниципальное бюджетное общеобразовательное учреждение "Карлинская средняя школа"</t>
  </si>
  <si>
    <t>муниципальное общеобразовательное учреждение города Ульяновска "Отрадненская средняя школа"</t>
  </si>
  <si>
    <t>муниципальное общеобразовательное учреждение города Ульяновска "Кротовская средняя школа"</t>
  </si>
  <si>
    <t>ВСЕГО</t>
  </si>
  <si>
    <t xml:space="preserve">ВСЕГО: </t>
  </si>
  <si>
    <t>11791000301000105000101</t>
  </si>
  <si>
    <t>11791000301000109006101</t>
  </si>
  <si>
    <t>11794000301000105007101</t>
  </si>
  <si>
    <t>11794000301000109003101</t>
  </si>
  <si>
    <t>11791000301000505006101</t>
  </si>
  <si>
    <t>11794000301000501007101</t>
  </si>
  <si>
    <t>11794000301000505003101</t>
  </si>
  <si>
    <t>уникальный номер</t>
  </si>
  <si>
    <t>технический номер</t>
  </si>
  <si>
    <t>801012О.99.0.БА81АА00001</t>
  </si>
  <si>
    <t>34787000100400101005101</t>
  </si>
  <si>
    <t>801012О.99.0.БА81АА24001</t>
  </si>
  <si>
    <t>34787000100400201004101</t>
  </si>
  <si>
    <t>801012О.99.0.БА81АЛ08001</t>
  </si>
  <si>
    <t>34787000200300101006101</t>
  </si>
  <si>
    <t>801012О.99.0.БА81АЦ60001</t>
  </si>
  <si>
    <t>34787000300300101005101</t>
  </si>
  <si>
    <t>801012О.99.0.БА81АЦ84001</t>
  </si>
  <si>
    <t>34787000300300201004101</t>
  </si>
  <si>
    <t>802111О.99.0.БА96АА00001</t>
  </si>
  <si>
    <t>35791000100400101009101</t>
  </si>
  <si>
    <t>802111О.99.0.БА96АА25001</t>
  </si>
  <si>
    <t>35791000100400201008101</t>
  </si>
  <si>
    <t>802111О.99.0.БА96АЛ26001</t>
  </si>
  <si>
    <t>35791000200300101000101</t>
  </si>
  <si>
    <t>802111О.99.0.БА96АЧ08001</t>
  </si>
  <si>
    <t>35791000300300101009101</t>
  </si>
  <si>
    <t>802111О.99.0.БА96АЧ33001</t>
  </si>
  <si>
    <t>35791000300300201008101</t>
  </si>
  <si>
    <t>802112О.99.0.ББ11АЛ26001</t>
  </si>
  <si>
    <t>36794000200300101007101</t>
  </si>
  <si>
    <t>802112О.99.0.ББ11АЧ08001</t>
  </si>
  <si>
    <t>36794000300300101006101</t>
  </si>
  <si>
    <t>802112О.99.0.ББ11АЧ33001</t>
  </si>
  <si>
    <t>36794000300300201005101</t>
  </si>
  <si>
    <t>802112О.99.0.ББ11АЧ12001</t>
  </si>
  <si>
    <t>36794000300300105002101</t>
  </si>
  <si>
    <t>802112О.99.0.ББ11АЧ16001</t>
  </si>
  <si>
    <t>36794000300300109008101</t>
  </si>
  <si>
    <t>802112О.99.0.ББ11АШ08001</t>
  </si>
  <si>
    <t>36794000300300501002101</t>
  </si>
  <si>
    <t>802112О.99.0.ББ11АШ12001</t>
  </si>
  <si>
    <t>36794000300300505008101</t>
  </si>
  <si>
    <t>802112О.99.0.ББ11АШ16001</t>
  </si>
  <si>
    <t>36794000300300509004101</t>
  </si>
  <si>
    <t>35791000300300105005101</t>
  </si>
  <si>
    <t>802111О.99.0.БА96АЧ16001</t>
  </si>
  <si>
    <t>35791000300300109001101</t>
  </si>
  <si>
    <t>802111О.99.0.БА96АШ12001</t>
  </si>
  <si>
    <t>35791000300300505001101</t>
  </si>
  <si>
    <t>802111О.99.0.БА96АШ16001</t>
  </si>
  <si>
    <t>35791000300300509007101</t>
  </si>
  <si>
    <t>муниципальное бюджетное общеобразовательное учреждение «Лицей  № 40  при Ульяновском государственном университете"</t>
  </si>
  <si>
    <t>муниципальное бюджетное общеобразовательное учреждение города Ульяновска "Средняя школа №47 имени И.Я.Яковлева"</t>
  </si>
  <si>
    <t>Объем муниципальной услуги - число обучающихся, человек</t>
  </si>
  <si>
    <t>Таблица № 2</t>
  </si>
  <si>
    <t>муниципальное бюджетное  общеобразовательное учреждение города Ульяновска «Средняя школа №10 имени Героя Советского Союза И.П.Громова»</t>
  </si>
  <si>
    <t>Наименование образовательной организации</t>
  </si>
  <si>
    <t>Объем муниципальной услуги - число обучающихся (человек)</t>
  </si>
  <si>
    <t>Таблица № 1</t>
  </si>
  <si>
    <t>004 обучающиеся с ограниченными возможностями здоровья (ОВЗ)</t>
  </si>
  <si>
    <t>001 адаптированная образовательная программа</t>
  </si>
  <si>
    <t>001 не указано</t>
  </si>
  <si>
    <t>002 проходящие обучение по состоянию здоровья на дому</t>
  </si>
  <si>
    <t>003 обучающиеся за исключением обучающихся с ограниченными возможностями здоровья (ОВЗ) и детей-инвалидов</t>
  </si>
  <si>
    <t>002 образовательная программа, обеспечивающая углубленное изучение отдельных учебных предметов, предметных областей (профильное обучение)</t>
  </si>
  <si>
    <t>003 не указано</t>
  </si>
  <si>
    <t>05 Очно-заочная</t>
  </si>
  <si>
    <t>01 Очная</t>
  </si>
  <si>
    <t>09 Заочная</t>
  </si>
  <si>
    <t>005 проходящие обучение в общеобразовательных организациях, созданных при исправительных учреждениях уголовно-исполнительной системы</t>
  </si>
  <si>
    <t>муниципальное бюджетное общеобразовательное учреждение города Ульяновска "Вечерняя (сменная ) школа №15"</t>
  </si>
  <si>
    <t>муниципальное бюджетное общеобразовательное учреждение города Ульяновска "Вечерняя (сменная ) школа №7"</t>
  </si>
  <si>
    <t>муниципальное бюджетное общеобразовательное учреждение города Ульяновска "Открытая (сменная ) школа №4"</t>
  </si>
  <si>
    <t>муниципальное бюджетное общеобразовательное учреждение города Ульяновска "Вечерняя (сменная ) школа №9"</t>
  </si>
  <si>
    <t>2019 год</t>
  </si>
  <si>
    <t>2020 год</t>
  </si>
  <si>
    <t>2021 год</t>
  </si>
  <si>
    <t>Итого</t>
  </si>
  <si>
    <t xml:space="preserve">муниципальное бюджетное общеобразовательное учреждение "Средняя школа №21" </t>
  </si>
  <si>
    <t>муниципальное бюджетное общеобразовательное учреждение города Ульяновска "Средняя школа №35"</t>
  </si>
  <si>
    <t>Муниципальное автономное общеобразовательное учреждение "Физико-математический лицей №38 г.Ульяновска"</t>
  </si>
  <si>
    <t>муниципальное автономное общеобразовательное учреждение "Лингвистическая гимназия"</t>
  </si>
  <si>
    <t>Муниципальное общеобразовательное учреждение "Многопрофильный лицей №11 им. В.Г.Мендельсона"</t>
  </si>
  <si>
    <t>Муниципальное бюджетное общеобразовательное учреждение гимназия №30</t>
  </si>
  <si>
    <t>муниципальное бюджетное общеобразовательное учреждение города Ульяновска "Начальная школа №200"</t>
  </si>
  <si>
    <t>Муниципальное бюджетное  общеобразовательное учреждение "Пригородная средняя школа "</t>
  </si>
  <si>
    <t>муниципальное бюджетное общеобразовательное учреждение "Баратаевская средняя школа"</t>
  </si>
  <si>
    <t>2</t>
  </si>
  <si>
    <t>3</t>
  </si>
  <si>
    <t>50.Д45.0 Реализация основных общеобразовательных программ дошкольного образования</t>
  </si>
  <si>
    <t>002 От 1 года до 3 лет</t>
  </si>
  <si>
    <t>06 группа полного дня</t>
  </si>
  <si>
    <t>муниципальная услуга  бесплатная</t>
  </si>
  <si>
    <t>85.11 Образование дошкольное</t>
  </si>
  <si>
    <t>0110152 Физические лица в возрасте до 8 лет</t>
  </si>
  <si>
    <t>1.Средняя посещаемость;2.Заболеваемость</t>
  </si>
  <si>
    <t>%</t>
  </si>
  <si>
    <t>003 От 3 лет до 8 лет</t>
  </si>
  <si>
    <t xml:space="preserve">
001 Число обучающихся (Человек)</t>
  </si>
  <si>
    <t>003 Обучающиеся за исключением обучающихся с ограниченными возможностями здоровья (ОВЗ) и детей-инвалидов</t>
  </si>
  <si>
    <t>801011О.99.0.БВ24ВТ22000</t>
  </si>
  <si>
    <t>50Д45000300300201061100</t>
  </si>
  <si>
    <t>801011О.99.0.БВ24ВУ42000</t>
  </si>
  <si>
    <t>50Д45000300300301060100</t>
  </si>
  <si>
    <t>50.785.0 Присмотр и уход</t>
  </si>
  <si>
    <t>011 физические лица за исключением льготных категорий</t>
  </si>
  <si>
    <t>853211О.99.0.БВ19АА50000</t>
  </si>
  <si>
    <t>50785001100200006005100</t>
  </si>
  <si>
    <t>853211О.99.0.БВ19АА56000</t>
  </si>
  <si>
    <t>50785001100300006003100</t>
  </si>
  <si>
    <t>условия (формы) оказания услуги 1</t>
  </si>
  <si>
    <t>условия (формы) оказания услуги 2</t>
  </si>
  <si>
    <t>02 в каникулярное время с дневным пребыванием</t>
  </si>
  <si>
    <t>10.028.0 Организация отдыха детей и молодежи</t>
  </si>
  <si>
    <t>Объем муниципальной услуги - количество человек (человек)</t>
  </si>
  <si>
    <t>не указано</t>
  </si>
  <si>
    <t>в трудной жизненной ситуации</t>
  </si>
  <si>
    <t>920700О.99.0.АЗ22АА00001</t>
  </si>
  <si>
    <t>10028000000000001006101</t>
  </si>
  <si>
    <t>01 в каникулярное время с круглосуточным пребыванием</t>
  </si>
  <si>
    <t>920700О.99.0.АЗ22АА01001</t>
  </si>
  <si>
    <t>10028000000000002005101</t>
  </si>
  <si>
    <t>лагерь труда и отдыха</t>
  </si>
  <si>
    <t>муниципальное бюджетное учреждение дополнительного образования города Ульяновска «Центр детского творчества»</t>
  </si>
  <si>
    <t>муниципальное бюджетное образовательное учреждение дополнительного образования города Ульяновска «Центр детского творчества № 1»</t>
  </si>
  <si>
    <t>муниципальное бюджетное учреждение дополнительного образования города Ульяновска « Центр детского творчества № 2»</t>
  </si>
  <si>
    <t>муниципальное бюджетное учреждение дополнительного образования города Ульяновска  «Центр детского творчества № 4»</t>
  </si>
  <si>
    <t>муниципальное бюджетное учреждение дополнительного образования города Ульяновска «Центр детского творчества № 5»</t>
  </si>
  <si>
    <t>муниципальное бюджетное учреждение дополнительного образования города Ульяновска  «Центр детского творчества № 6»</t>
  </si>
  <si>
    <t>муниципальное бюджетное учреждение дополнительного образования города Ульяновска «Центр детского технического творчества № 1»</t>
  </si>
  <si>
    <t>муниципальное бюджетное учреждение дополнительного образования города Ульяновска  «Детско-юношеский центр № 3»</t>
  </si>
  <si>
    <t>муниципальное бюджетное учреждение дополнительного образования города Ульяновска  «Детский эколого-биологический центр»</t>
  </si>
  <si>
    <t>муниципальное бюджетное учреждение дополнительного образования города Ульяновска «Детско-юношеский центр «Планета»</t>
  </si>
  <si>
    <t>муниципальное бюджетное учреждение дополнительного образования города Ульяновска «Центр развития творчества детей и юношества им. А.Матросова»</t>
  </si>
  <si>
    <t>муниципальное автономное учреждение дополнительного образования города Ульяновска «Детский оздоровительно-образовательный центр им. Деева»</t>
  </si>
  <si>
    <t>муниципальное бюджетное учреждение дополнительного образования  города Ульяновска «Детский оздоровительно-образовательный центр  «Огонёк»</t>
  </si>
  <si>
    <t xml:space="preserve">палаточного типа </t>
  </si>
  <si>
    <t>Муниципальное бюджетное образовательное учреждение  «Центр психолого - медико-социального сопровождения «Росток»</t>
  </si>
  <si>
    <t>880900О.99.0.БА84АА02000</t>
  </si>
  <si>
    <t>34Г52000000000008008100</t>
  </si>
  <si>
    <t>34Г54000000000008006100</t>
  </si>
  <si>
    <t>08 в центре психолого-педагогической, медицинской и социальной помощи</t>
  </si>
  <si>
    <t>50Г52000000000003007101</t>
  </si>
  <si>
    <t>50.Г52.0 Психолого-медико-педагогическое обследование детей</t>
  </si>
  <si>
    <t>853212О.99.0.БВ20АА02001</t>
  </si>
  <si>
    <t>03 в центре психолого-педагогической, медицинской и социальной помощи</t>
  </si>
  <si>
    <t>50.Г54.0 Коррекционно-развивающая, компенсирующая и логопедическая помощь обучающимся</t>
  </si>
  <si>
    <t>50Г54000000000003005101</t>
  </si>
  <si>
    <t>853212О.99.0.БВ22АА02001</t>
  </si>
  <si>
    <t>50.Г53.0. Психолого-педагогическое консультирование обучающихся, их родителей (законных представителей) и педагогических работников</t>
  </si>
  <si>
    <t>853212О.99.0.БВ21АА02003</t>
  </si>
  <si>
    <t>50Г53000000000003006103</t>
  </si>
  <si>
    <t>880900О.99.0.БА85АА02000</t>
  </si>
  <si>
    <t>34Г53000000000008007100</t>
  </si>
  <si>
    <t>муниципальное бюджетное учреждение дополнительного образования города Ульяновска  «Центр детского творчества № 5»</t>
  </si>
  <si>
    <t>Объем муниципальной услуги - число обучающихся, их родителей (законных представителей) и педагогических работников (человек)</t>
  </si>
  <si>
    <t>муниципальное бюджетное общеобразовательное учреждение города Ульяновска "Губернаторский лицей № 100"</t>
  </si>
  <si>
    <t>1.Общеобразовательные организации</t>
  </si>
  <si>
    <t>1.1. Реализация основных общеобразовательных программ общего образования</t>
  </si>
  <si>
    <t>804200О.99.0.ББ52АЖ72000</t>
  </si>
  <si>
    <t>42Г42002800300101003100</t>
  </si>
  <si>
    <t>804200О.99.0.ББ52АЖ96000</t>
  </si>
  <si>
    <t>42Г42002800300201002100</t>
  </si>
  <si>
    <t>804200О.99.0.ББ52АЗ20000</t>
  </si>
  <si>
    <t>42Г42002800300301001100</t>
  </si>
  <si>
    <t>804200О.99.0.ББ52АЗ44000</t>
  </si>
  <si>
    <t>42Г42002800300401000100</t>
  </si>
  <si>
    <t>804200О.99.0.ББ52АЗ68000</t>
  </si>
  <si>
    <t>42Г42002800300501009100</t>
  </si>
  <si>
    <t>804200О.99.0.ББ52АЗ92000</t>
  </si>
  <si>
    <t>42Г42002800300601008100</t>
  </si>
  <si>
    <t>804200О.99.0.ББ52АР12000</t>
  </si>
  <si>
    <t>42Г42003100100101002100</t>
  </si>
  <si>
    <t>Объем муниципальной услуги - число человеко-часов (человеко-час)</t>
  </si>
  <si>
    <t>001 технической направленности</t>
  </si>
  <si>
    <t>002 естественнонаучной направленности</t>
  </si>
  <si>
    <t>003 физкультурно-спортивной направленности</t>
  </si>
  <si>
    <t>004 художественной направленности</t>
  </si>
  <si>
    <t>005 туристско-краеведческой направленности</t>
  </si>
  <si>
    <t>006 социально-педагогической направленности</t>
  </si>
  <si>
    <t>1.2. Реализация дополнительных общеобразовательных программ</t>
  </si>
  <si>
    <t>4. Прочие организации в области образования</t>
  </si>
  <si>
    <t>4.1 Психолого-медико-педагогическое обследование детей</t>
  </si>
  <si>
    <t>4.2 Коррекционно-развивающая, компенсирующая и логопедическая помощь обучающимся</t>
  </si>
  <si>
    <t>34.787.0 Реализация основных общеобразовательных программ начального общего образования</t>
  </si>
  <si>
    <t>35.791.0 Реализация основных общеобразовательных программ основного общего образования</t>
  </si>
  <si>
    <t>36.794.0 Реализация основных общеобразовательных программ среднего общего образования</t>
  </si>
  <si>
    <t>42.Г42.0 Реализация дополнительных общеобразовательных программ</t>
  </si>
  <si>
    <t>1.3. Реализация основных общеобразовательных программ дошкольного образования</t>
  </si>
  <si>
    <t>1.4. Присмотр и уход</t>
  </si>
  <si>
    <t>50.Д.45.0 Реализация основных общеобразовательных программ дошкольного образования</t>
  </si>
  <si>
    <t>Объем муниципальной услуги - число человеко-дней пребывания (человеко-день)</t>
  </si>
  <si>
    <t>1.5. Организация отдыха детей и молодежи</t>
  </si>
  <si>
    <t>3.2. Организация отдыха детей и молодежи</t>
  </si>
  <si>
    <t>Таблица №  1</t>
  </si>
  <si>
    <t>Таблица №  2</t>
  </si>
  <si>
    <t>4.3. Психолого-педагогическое консультирование обучающихся, их родителей (законных представителей) и педагогических работников</t>
  </si>
  <si>
    <t>Приложение №1 к приказу от 14.01.2019 № 24</t>
  </si>
  <si>
    <t>муниципальное бюджетное  общеобразовательное учреждение города Ульяновска «Лицей при УлГТУ № 45»</t>
  </si>
  <si>
    <r>
      <t>802111</t>
    </r>
    <r>
      <rPr>
        <sz val="12"/>
        <color indexed="8"/>
        <rFont val="Times New Roman"/>
        <family val="1"/>
      </rPr>
      <t>О.99.0.БА96АЧ12001</t>
    </r>
  </si>
  <si>
    <t>028 дети за исключением детей с ограниченными возможностями здоровья (ОВЗ) и детей -инвалидов</t>
  </si>
  <si>
    <t>031 дети с ограниченными возможностями здоровья (ОВЗ)</t>
  </si>
  <si>
    <t>Приложение № 2 к приказу от 14.01.2019 № 24</t>
  </si>
  <si>
    <t>Приложение № 5 к приказу от 14.01.2019 № 14</t>
  </si>
  <si>
    <t>Приложение № 3 к приказу от 14.01.2019 № 14</t>
  </si>
  <si>
    <t>Приложение № 4 к приказу от 14.01.2019 № 14</t>
  </si>
  <si>
    <t>муниципальное бюджетное общеобразовательное учреждение города Ульяновска "Средняя школа №51 имени А.М.Аблукова"</t>
  </si>
  <si>
    <t>муниципальное общеобразовательное учреждение города Ульяновска "Средняя школа № 27"</t>
  </si>
  <si>
    <t>Приложение № 9 к приказу от 14.01.2019 № 24</t>
  </si>
  <si>
    <t>Приложение №10 к приказу от 14.01.2019 № 24</t>
  </si>
  <si>
    <t>Приложение №11 к приказу от 14.01.2019 № 24</t>
  </si>
  <si>
    <t>Приложение №12 к приказу от 14.01.2019 № 24</t>
  </si>
  <si>
    <t xml:space="preserve">муниципальное бюджетное общеобразовательное учреждение  города Ульяновска "Средняя школа №21" </t>
  </si>
  <si>
    <t>муниципальное бюджетное общеобразовательное учреждение города Ульяновска "Средняя школа №5 им. С.М. Кирова"</t>
  </si>
  <si>
    <t>муниципальное бюджетное общеобразовательное учреждение  города Ульяновска "Средняя школа №32"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</si>
</sst>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 Black"/>
      <family val="2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10"/>
      <name val="Times New Roman"/>
      <family val="1"/>
    </font>
    <font>
      <sz val="8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Arial Black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4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3"/>
      <color theme="1"/>
      <name val="Times New Roman"/>
      <family val="1"/>
    </font>
    <font>
      <sz val="8"/>
      <color theme="1"/>
      <name val="Times New Roman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7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54" fillId="0" borderId="0" xfId="0" applyFont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55" fillId="0" borderId="0" xfId="0" applyFont="1" applyAlignment="1">
      <alignment horizontal="center"/>
    </xf>
    <xf numFmtId="49" fontId="56" fillId="0" borderId="10" xfId="0" applyNumberFormat="1" applyFont="1" applyBorder="1" applyAlignment="1">
      <alignment horizontal="center" vertical="top" textRotation="90" wrapText="1"/>
    </xf>
    <xf numFmtId="0" fontId="57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58" fillId="0" borderId="10" xfId="0" applyFont="1" applyBorder="1" applyAlignment="1">
      <alignment horizontal="left" vertical="top" wrapText="1"/>
    </xf>
    <xf numFmtId="0" fontId="58" fillId="0" borderId="10" xfId="0" applyFont="1" applyBorder="1" applyAlignment="1">
      <alignment horizontal="left" vertical="top" textRotation="90" wrapText="1"/>
    </xf>
    <xf numFmtId="0" fontId="58" fillId="0" borderId="10" xfId="0" applyFont="1" applyBorder="1" applyAlignment="1">
      <alignment horizontal="left" wrapText="1"/>
    </xf>
    <xf numFmtId="0" fontId="58" fillId="0" borderId="10" xfId="0" applyFont="1" applyBorder="1" applyAlignment="1">
      <alignment horizontal="left" vertical="center" wrapText="1" indent="1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60" fillId="0" borderId="15" xfId="0" applyFont="1" applyFill="1" applyBorder="1" applyAlignment="1">
      <alignment horizontal="center" vertical="center"/>
    </xf>
    <xf numFmtId="0" fontId="60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3" fontId="59" fillId="0" borderId="13" xfId="0" applyNumberFormat="1" applyFont="1" applyBorder="1" applyAlignment="1">
      <alignment horizontal="center" vertical="center" wrapText="1"/>
    </xf>
    <xf numFmtId="3" fontId="59" fillId="0" borderId="13" xfId="0" applyNumberFormat="1" applyFont="1" applyFill="1" applyBorder="1" applyAlignment="1">
      <alignment horizontal="center" vertical="center" wrapText="1"/>
    </xf>
    <xf numFmtId="3" fontId="59" fillId="0" borderId="12" xfId="0" applyNumberFormat="1" applyFont="1" applyFill="1" applyBorder="1" applyAlignment="1">
      <alignment horizontal="center" vertical="center" wrapText="1"/>
    </xf>
    <xf numFmtId="3" fontId="60" fillId="0" borderId="10" xfId="0" applyNumberFormat="1" applyFont="1" applyFill="1" applyBorder="1" applyAlignment="1">
      <alignment horizontal="center" vertical="center" wrapText="1"/>
    </xf>
    <xf numFmtId="3" fontId="59" fillId="0" borderId="10" xfId="0" applyNumberFormat="1" applyFont="1" applyFill="1" applyBorder="1" applyAlignment="1">
      <alignment horizontal="center" vertical="center" wrapText="1"/>
    </xf>
    <xf numFmtId="3" fontId="59" fillId="0" borderId="10" xfId="0" applyNumberFormat="1" applyFont="1" applyBorder="1" applyAlignment="1">
      <alignment horizontal="center" vertical="center" wrapText="1"/>
    </xf>
    <xf numFmtId="3" fontId="59" fillId="0" borderId="10" xfId="0" applyNumberFormat="1" applyFont="1" applyBorder="1" applyAlignment="1">
      <alignment horizontal="center" vertical="center"/>
    </xf>
    <xf numFmtId="3" fontId="59" fillId="0" borderId="10" xfId="0" applyNumberFormat="1" applyFont="1" applyFill="1" applyBorder="1" applyAlignment="1">
      <alignment horizontal="center" vertical="center"/>
    </xf>
    <xf numFmtId="3" fontId="59" fillId="0" borderId="12" xfId="0" applyNumberFormat="1" applyFont="1" applyFill="1" applyBorder="1" applyAlignment="1">
      <alignment horizontal="center" vertical="center"/>
    </xf>
    <xf numFmtId="3" fontId="62" fillId="0" borderId="10" xfId="0" applyNumberFormat="1" applyFont="1" applyFill="1" applyBorder="1" applyAlignment="1">
      <alignment horizontal="center" vertical="center"/>
    </xf>
    <xf numFmtId="3" fontId="59" fillId="0" borderId="13" xfId="0" applyNumberFormat="1" applyFont="1" applyFill="1" applyBorder="1" applyAlignment="1">
      <alignment horizontal="center" vertical="center"/>
    </xf>
    <xf numFmtId="3" fontId="59" fillId="0" borderId="14" xfId="0" applyNumberFormat="1" applyFont="1" applyFill="1" applyBorder="1" applyAlignment="1">
      <alignment horizontal="center" vertical="center"/>
    </xf>
    <xf numFmtId="3" fontId="60" fillId="0" borderId="10" xfId="0" applyNumberFormat="1" applyFont="1" applyBorder="1" applyAlignment="1">
      <alignment horizontal="center" vertical="center"/>
    </xf>
    <xf numFmtId="3" fontId="60" fillId="0" borderId="10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 wrapText="1"/>
    </xf>
    <xf numFmtId="0" fontId="8" fillId="0" borderId="18" xfId="0" applyFont="1" applyBorder="1" applyAlignment="1">
      <alignment vertical="top" wrapText="1"/>
    </xf>
    <xf numFmtId="0" fontId="8" fillId="33" borderId="18" xfId="0" applyFont="1" applyFill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61" fillId="0" borderId="0" xfId="0" applyFont="1" applyAlignment="1">
      <alignment/>
    </xf>
    <xf numFmtId="0" fontId="61" fillId="0" borderId="0" xfId="0" applyFont="1" applyAlignment="1">
      <alignment/>
    </xf>
    <xf numFmtId="0" fontId="9" fillId="0" borderId="18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0" fillId="0" borderId="0" xfId="0" applyAlignment="1">
      <alignment horizontal="center" wrapText="1"/>
    </xf>
    <xf numFmtId="0" fontId="9" fillId="0" borderId="19" xfId="0" applyFont="1" applyBorder="1" applyAlignment="1">
      <alignment vertical="top" wrapText="1"/>
    </xf>
    <xf numFmtId="0" fontId="58" fillId="0" borderId="13" xfId="0" applyFont="1" applyBorder="1" applyAlignment="1">
      <alignment horizontal="center" vertical="center" wrapText="1"/>
    </xf>
    <xf numFmtId="3" fontId="56" fillId="0" borderId="10" xfId="0" applyNumberFormat="1" applyFont="1" applyBorder="1" applyAlignment="1">
      <alignment horizontal="center" vertical="center" wrapText="1"/>
    </xf>
    <xf numFmtId="3" fontId="56" fillId="0" borderId="10" xfId="0" applyNumberFormat="1" applyFont="1" applyFill="1" applyBorder="1" applyAlignment="1">
      <alignment horizontal="center" vertical="center" wrapText="1"/>
    </xf>
    <xf numFmtId="3" fontId="56" fillId="0" borderId="10" xfId="0" applyNumberFormat="1" applyFont="1" applyBorder="1" applyAlignment="1">
      <alignment horizontal="center" vertical="center"/>
    </xf>
    <xf numFmtId="3" fontId="56" fillId="0" borderId="10" xfId="0" applyNumberFormat="1" applyFont="1" applyFill="1" applyBorder="1" applyAlignment="1">
      <alignment horizontal="center" vertical="center"/>
    </xf>
    <xf numFmtId="3" fontId="63" fillId="0" borderId="10" xfId="0" applyNumberFormat="1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49" fontId="61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58" fillId="0" borderId="10" xfId="0" applyFont="1" applyBorder="1" applyAlignment="1">
      <alignment horizontal="center" vertical="center" wrapText="1"/>
    </xf>
    <xf numFmtId="3" fontId="63" fillId="0" borderId="10" xfId="0" applyNumberFormat="1" applyFont="1" applyFill="1" applyBorder="1" applyAlignment="1">
      <alignment horizontal="center" vertical="center" wrapText="1"/>
    </xf>
    <xf numFmtId="171" fontId="58" fillId="0" borderId="10" xfId="58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3" fontId="61" fillId="0" borderId="10" xfId="0" applyNumberFormat="1" applyFont="1" applyBorder="1" applyAlignment="1">
      <alignment horizontal="center" vertical="center" wrapText="1"/>
    </xf>
    <xf numFmtId="3" fontId="61" fillId="0" borderId="10" xfId="0" applyNumberFormat="1" applyFont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top" wrapText="1"/>
    </xf>
    <xf numFmtId="0" fontId="61" fillId="0" borderId="10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right"/>
    </xf>
    <xf numFmtId="0" fontId="60" fillId="0" borderId="0" xfId="0" applyFont="1" applyAlignment="1">
      <alignment/>
    </xf>
    <xf numFmtId="3" fontId="60" fillId="0" borderId="10" xfId="0" applyNumberFormat="1" applyFont="1" applyBorder="1" applyAlignment="1">
      <alignment horizontal="center" vertical="center" wrapText="1"/>
    </xf>
    <xf numFmtId="0" fontId="56" fillId="0" borderId="0" xfId="0" applyFont="1" applyAlignment="1">
      <alignment/>
    </xf>
    <xf numFmtId="0" fontId="64" fillId="0" borderId="0" xfId="0" applyFont="1" applyAlignment="1">
      <alignment/>
    </xf>
    <xf numFmtId="0" fontId="56" fillId="0" borderId="0" xfId="0" applyFont="1" applyAlignment="1">
      <alignment/>
    </xf>
    <xf numFmtId="0" fontId="65" fillId="0" borderId="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58" fillId="0" borderId="10" xfId="0" applyFont="1" applyBorder="1" applyAlignment="1">
      <alignment horizontal="center" wrapText="1"/>
    </xf>
    <xf numFmtId="0" fontId="65" fillId="0" borderId="0" xfId="0" applyFont="1" applyBorder="1" applyAlignment="1">
      <alignment horizontal="center" wrapText="1"/>
    </xf>
    <xf numFmtId="3" fontId="63" fillId="0" borderId="0" xfId="0" applyNumberFormat="1" applyFont="1" applyBorder="1" applyAlignment="1">
      <alignment horizontal="center" vertical="center"/>
    </xf>
    <xf numFmtId="3" fontId="64" fillId="0" borderId="10" xfId="0" applyNumberFormat="1" applyFont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top" wrapText="1"/>
    </xf>
    <xf numFmtId="0" fontId="45" fillId="0" borderId="0" xfId="0" applyFont="1" applyAlignment="1">
      <alignment horizontal="left" vertical="top" wrapText="1"/>
    </xf>
    <xf numFmtId="0" fontId="56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horizontal="center" vertical="center" wrapText="1"/>
    </xf>
    <xf numFmtId="49" fontId="66" fillId="0" borderId="10" xfId="0" applyNumberFormat="1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wrapText="1"/>
    </xf>
    <xf numFmtId="0" fontId="9" fillId="0" borderId="20" xfId="0" applyFont="1" applyBorder="1" applyAlignment="1">
      <alignment vertical="top" wrapText="1"/>
    </xf>
    <xf numFmtId="0" fontId="9" fillId="0" borderId="21" xfId="0" applyFont="1" applyBorder="1" applyAlignment="1">
      <alignment vertical="top" wrapText="1"/>
    </xf>
    <xf numFmtId="0" fontId="67" fillId="0" borderId="22" xfId="0" applyFont="1" applyFill="1" applyBorder="1" applyAlignment="1">
      <alignment vertical="center" wrapText="1"/>
    </xf>
    <xf numFmtId="0" fontId="67" fillId="0" borderId="18" xfId="0" applyFont="1" applyFill="1" applyBorder="1" applyAlignment="1">
      <alignment vertical="center" wrapText="1"/>
    </xf>
    <xf numFmtId="0" fontId="67" fillId="0" borderId="17" xfId="0" applyFont="1" applyFill="1" applyBorder="1" applyAlignment="1">
      <alignment vertical="center" wrapText="1"/>
    </xf>
    <xf numFmtId="3" fontId="56" fillId="0" borderId="10" xfId="0" applyNumberFormat="1" applyFont="1" applyBorder="1" applyAlignment="1">
      <alignment horizontal="center" wrapText="1"/>
    </xf>
    <xf numFmtId="3" fontId="63" fillId="0" borderId="10" xfId="0" applyNumberFormat="1" applyFont="1" applyFill="1" applyBorder="1" applyAlignment="1">
      <alignment horizontal="center" wrapText="1"/>
    </xf>
    <xf numFmtId="3" fontId="56" fillId="0" borderId="10" xfId="0" applyNumberFormat="1" applyFont="1" applyBorder="1" applyAlignment="1">
      <alignment horizontal="center"/>
    </xf>
    <xf numFmtId="3" fontId="56" fillId="0" borderId="10" xfId="0" applyNumberFormat="1" applyFont="1" applyFill="1" applyBorder="1" applyAlignment="1">
      <alignment horizontal="center"/>
    </xf>
    <xf numFmtId="3" fontId="56" fillId="0" borderId="13" xfId="0" applyNumberFormat="1" applyFont="1" applyFill="1" applyBorder="1" applyAlignment="1">
      <alignment horizontal="center"/>
    </xf>
    <xf numFmtId="3" fontId="63" fillId="0" borderId="10" xfId="0" applyNumberFormat="1" applyFont="1" applyBorder="1" applyAlignment="1">
      <alignment horizontal="center"/>
    </xf>
    <xf numFmtId="0" fontId="63" fillId="0" borderId="0" xfId="0" applyFont="1" applyAlignment="1">
      <alignment/>
    </xf>
    <xf numFmtId="0" fontId="56" fillId="0" borderId="0" xfId="0" applyFont="1" applyAlignment="1">
      <alignment/>
    </xf>
    <xf numFmtId="3" fontId="64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/>
    </xf>
    <xf numFmtId="49" fontId="61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63" fillId="0" borderId="14" xfId="0" applyFont="1" applyFill="1" applyBorder="1" applyAlignment="1">
      <alignment horizontal="center" vertical="center" wrapText="1"/>
    </xf>
    <xf numFmtId="0" fontId="63" fillId="0" borderId="23" xfId="0" applyFont="1" applyFill="1" applyBorder="1" applyAlignment="1">
      <alignment horizontal="center" vertical="center" wrapText="1"/>
    </xf>
    <xf numFmtId="0" fontId="63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left" wrapText="1"/>
    </xf>
    <xf numFmtId="0" fontId="59" fillId="0" borderId="15" xfId="0" applyFont="1" applyFill="1" applyBorder="1" applyAlignment="1">
      <alignment horizontal="left" wrapText="1"/>
    </xf>
    <xf numFmtId="0" fontId="59" fillId="0" borderId="12" xfId="0" applyFont="1" applyBorder="1" applyAlignment="1">
      <alignment horizontal="left" wrapText="1"/>
    </xf>
    <xf numFmtId="0" fontId="59" fillId="0" borderId="15" xfId="0" applyFont="1" applyBorder="1" applyAlignment="1">
      <alignment horizontal="left" wrapText="1"/>
    </xf>
    <xf numFmtId="0" fontId="60" fillId="0" borderId="12" xfId="0" applyFont="1" applyBorder="1" applyAlignment="1">
      <alignment horizontal="left" vertical="center"/>
    </xf>
    <xf numFmtId="0" fontId="60" fillId="0" borderId="15" xfId="0" applyFont="1" applyBorder="1" applyAlignment="1">
      <alignment horizontal="left" vertical="center"/>
    </xf>
    <xf numFmtId="0" fontId="59" fillId="0" borderId="16" xfId="0" applyFont="1" applyBorder="1" applyAlignment="1">
      <alignment horizontal="left" vertical="top" wrapText="1"/>
    </xf>
    <xf numFmtId="0" fontId="59" fillId="0" borderId="15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59" fillId="0" borderId="12" xfId="0" applyFont="1" applyBorder="1" applyAlignment="1">
      <alignment horizontal="left" vertical="top" wrapText="1"/>
    </xf>
    <xf numFmtId="0" fontId="59" fillId="0" borderId="12" xfId="0" applyFont="1" applyFill="1" applyBorder="1" applyAlignment="1">
      <alignment horizontal="left" vertical="top" wrapText="1"/>
    </xf>
    <xf numFmtId="0" fontId="59" fillId="0" borderId="15" xfId="0" applyFont="1" applyFill="1" applyBorder="1" applyAlignment="1">
      <alignment horizontal="left" vertical="top" wrapText="1"/>
    </xf>
    <xf numFmtId="0" fontId="60" fillId="0" borderId="12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top" wrapText="1"/>
    </xf>
    <xf numFmtId="0" fontId="56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/>
    </xf>
    <xf numFmtId="0" fontId="61" fillId="0" borderId="17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0" xfId="0" applyFont="1" applyAlignment="1">
      <alignment horizontal="right"/>
    </xf>
    <xf numFmtId="0" fontId="64" fillId="0" borderId="13" xfId="0" applyFont="1" applyFill="1" applyBorder="1" applyAlignment="1">
      <alignment horizontal="center" vertical="center" wrapText="1"/>
    </xf>
    <xf numFmtId="0" fontId="64" fillId="0" borderId="25" xfId="0" applyFont="1" applyFill="1" applyBorder="1" applyAlignment="1">
      <alignment horizontal="center" vertical="center" wrapText="1"/>
    </xf>
    <xf numFmtId="0" fontId="64" fillId="0" borderId="17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left"/>
    </xf>
    <xf numFmtId="0" fontId="56" fillId="0" borderId="0" xfId="0" applyFont="1" applyFill="1" applyAlignment="1">
      <alignment horizontal="left"/>
    </xf>
    <xf numFmtId="0" fontId="56" fillId="0" borderId="0" xfId="0" applyFont="1" applyFill="1" applyAlignment="1">
      <alignment horizontal="right"/>
    </xf>
    <xf numFmtId="0" fontId="59" fillId="0" borderId="10" xfId="0" applyFont="1" applyBorder="1" applyAlignment="1">
      <alignment horizontal="center"/>
    </xf>
    <xf numFmtId="0" fontId="59" fillId="0" borderId="12" xfId="0" applyFont="1" applyBorder="1" applyAlignment="1">
      <alignment horizontal="left" vertical="center" wrapText="1"/>
    </xf>
    <xf numFmtId="0" fontId="59" fillId="0" borderId="15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center" vertical="top" wrapText="1"/>
    </xf>
    <xf numFmtId="0" fontId="56" fillId="0" borderId="10" xfId="0" applyFont="1" applyFill="1" applyBorder="1" applyAlignment="1">
      <alignment horizontal="center" vertical="top" wrapText="1"/>
    </xf>
    <xf numFmtId="0" fontId="56" fillId="0" borderId="10" xfId="0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horizontal="center" wrapText="1"/>
    </xf>
    <xf numFmtId="0" fontId="60" fillId="0" borderId="12" xfId="0" applyFont="1" applyBorder="1" applyAlignment="1">
      <alignment horizontal="center" vertical="center"/>
    </xf>
    <xf numFmtId="0" fontId="60" fillId="0" borderId="15" xfId="0" applyFont="1" applyBorder="1" applyAlignment="1">
      <alignment horizontal="center" vertical="center"/>
    </xf>
    <xf numFmtId="0" fontId="63" fillId="0" borderId="12" xfId="0" applyFont="1" applyBorder="1" applyAlignment="1">
      <alignment horizontal="center" vertical="center" wrapText="1"/>
    </xf>
    <xf numFmtId="0" fontId="63" fillId="0" borderId="16" xfId="0" applyFont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59" fillId="0" borderId="0" xfId="0" applyFont="1" applyFill="1" applyAlignment="1">
      <alignment/>
    </xf>
    <xf numFmtId="0" fontId="56" fillId="0" borderId="10" xfId="0" applyFont="1" applyBorder="1" applyAlignment="1">
      <alignment horizontal="center"/>
    </xf>
    <xf numFmtId="0" fontId="56" fillId="0" borderId="13" xfId="0" applyFont="1" applyBorder="1" applyAlignment="1">
      <alignment horizontal="center" vertical="center"/>
    </xf>
    <xf numFmtId="0" fontId="56" fillId="0" borderId="25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 wrapText="1"/>
    </xf>
    <xf numFmtId="0" fontId="56" fillId="0" borderId="25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/>
    </xf>
    <xf numFmtId="0" fontId="63" fillId="0" borderId="16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0" fontId="56" fillId="0" borderId="12" xfId="0" applyFont="1" applyFill="1" applyBorder="1" applyAlignment="1">
      <alignment horizontal="left" wrapText="1"/>
    </xf>
    <xf numFmtId="0" fontId="56" fillId="0" borderId="15" xfId="0" applyFont="1" applyFill="1" applyBorder="1" applyAlignment="1">
      <alignment horizontal="left" wrapText="1"/>
    </xf>
    <xf numFmtId="0" fontId="63" fillId="0" borderId="12" xfId="0" applyFont="1" applyBorder="1" applyAlignment="1">
      <alignment horizontal="left" vertical="center"/>
    </xf>
    <xf numFmtId="0" fontId="63" fillId="0" borderId="15" xfId="0" applyFont="1" applyBorder="1" applyAlignment="1">
      <alignment horizontal="left" vertical="center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58" fillId="0" borderId="13" xfId="0" applyFont="1" applyBorder="1" applyAlignment="1">
      <alignment horizontal="center" vertical="center"/>
    </xf>
    <xf numFmtId="0" fontId="58" fillId="0" borderId="25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left" vertical="top" wrapText="1"/>
    </xf>
    <xf numFmtId="0" fontId="56" fillId="0" borderId="15" xfId="0" applyFont="1" applyBorder="1" applyAlignment="1">
      <alignment horizontal="left" vertical="top" wrapText="1"/>
    </xf>
    <xf numFmtId="0" fontId="56" fillId="0" borderId="0" xfId="0" applyFont="1" applyFill="1" applyAlignment="1">
      <alignment/>
    </xf>
    <xf numFmtId="0" fontId="65" fillId="0" borderId="12" xfId="0" applyFont="1" applyBorder="1" applyAlignment="1">
      <alignment horizontal="center" wrapText="1"/>
    </xf>
    <xf numFmtId="0" fontId="65" fillId="0" borderId="15" xfId="0" applyFont="1" applyBorder="1" applyAlignment="1">
      <alignment horizontal="center" wrapText="1"/>
    </xf>
    <xf numFmtId="0" fontId="65" fillId="0" borderId="0" xfId="0" applyFont="1" applyFill="1" applyBorder="1" applyAlignment="1">
      <alignment horizontal="left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wrapText="1"/>
    </xf>
    <xf numFmtId="0" fontId="58" fillId="0" borderId="16" xfId="0" applyFont="1" applyBorder="1" applyAlignment="1">
      <alignment horizontal="center" wrapText="1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56" fillId="0" borderId="12" xfId="0" applyFont="1" applyBorder="1" applyAlignment="1">
      <alignment horizontal="left" wrapText="1"/>
    </xf>
    <xf numFmtId="0" fontId="56" fillId="0" borderId="15" xfId="0" applyFont="1" applyBorder="1" applyAlignment="1">
      <alignment horizontal="left" wrapText="1"/>
    </xf>
    <xf numFmtId="0" fontId="56" fillId="0" borderId="12" xfId="0" applyFont="1" applyFill="1" applyBorder="1" applyAlignment="1">
      <alignment horizontal="left" vertical="top" wrapText="1"/>
    </xf>
    <xf numFmtId="0" fontId="56" fillId="0" borderId="15" xfId="0" applyFont="1" applyFill="1" applyBorder="1" applyAlignment="1">
      <alignment horizontal="left" vertical="top" wrapText="1"/>
    </xf>
    <xf numFmtId="0" fontId="58" fillId="0" borderId="10" xfId="0" applyFont="1" applyFill="1" applyBorder="1" applyAlignment="1">
      <alignment horizontal="center" vertical="top" wrapText="1"/>
    </xf>
    <xf numFmtId="0" fontId="61" fillId="0" borderId="12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49" fontId="61" fillId="0" borderId="12" xfId="0" applyNumberFormat="1" applyFont="1" applyFill="1" applyBorder="1" applyAlignment="1">
      <alignment horizontal="center" vertical="center" wrapText="1"/>
    </xf>
    <xf numFmtId="49" fontId="61" fillId="0" borderId="15" xfId="0" applyNumberFormat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left" wrapText="1"/>
    </xf>
    <xf numFmtId="0" fontId="11" fillId="0" borderId="15" xfId="0" applyFont="1" applyBorder="1" applyAlignment="1">
      <alignment horizontal="left" wrapText="1"/>
    </xf>
    <xf numFmtId="0" fontId="56" fillId="0" borderId="16" xfId="0" applyFont="1" applyBorder="1" applyAlignment="1">
      <alignment horizontal="left" vertical="top" wrapText="1"/>
    </xf>
    <xf numFmtId="0" fontId="61" fillId="0" borderId="10" xfId="0" applyFont="1" applyBorder="1" applyAlignment="1">
      <alignment horizontal="left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61" fillId="0" borderId="10" xfId="0" applyNumberFormat="1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center" vertical="center" wrapText="1"/>
    </xf>
    <xf numFmtId="0" fontId="64" fillId="0" borderId="16" xfId="0" applyFont="1" applyFill="1" applyBorder="1" applyAlignment="1">
      <alignment horizontal="center" vertical="center" wrapText="1"/>
    </xf>
    <xf numFmtId="0" fontId="64" fillId="0" borderId="15" xfId="0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horizontal="left" vertical="center"/>
    </xf>
    <xf numFmtId="0" fontId="61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center" wrapText="1"/>
    </xf>
    <xf numFmtId="171" fontId="61" fillId="0" borderId="10" xfId="58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left" vertical="center"/>
    </xf>
    <xf numFmtId="171" fontId="7" fillId="0" borderId="10" xfId="58" applyFont="1" applyFill="1" applyBorder="1" applyAlignment="1">
      <alignment horizontal="center" vertical="center" wrapText="1"/>
    </xf>
    <xf numFmtId="171" fontId="64" fillId="0" borderId="12" xfId="58" applyFont="1" applyFill="1" applyBorder="1" applyAlignment="1">
      <alignment horizontal="center" vertical="center" wrapText="1"/>
    </xf>
    <xf numFmtId="171" fontId="64" fillId="0" borderId="16" xfId="58" applyFont="1" applyFill="1" applyBorder="1" applyAlignment="1">
      <alignment horizontal="center" vertical="center" wrapText="1"/>
    </xf>
    <xf numFmtId="171" fontId="64" fillId="0" borderId="15" xfId="58" applyFont="1" applyFill="1" applyBorder="1" applyAlignment="1">
      <alignment horizontal="center" vertical="center" wrapText="1"/>
    </xf>
    <xf numFmtId="171" fontId="58" fillId="0" borderId="12" xfId="58" applyFont="1" applyFill="1" applyBorder="1" applyAlignment="1">
      <alignment horizontal="center" vertical="center" wrapText="1"/>
    </xf>
    <xf numFmtId="171" fontId="58" fillId="0" borderId="16" xfId="58" applyFont="1" applyFill="1" applyBorder="1" applyAlignment="1">
      <alignment horizontal="center" vertical="center" wrapText="1"/>
    </xf>
    <xf numFmtId="171" fontId="58" fillId="0" borderId="15" xfId="58" applyFont="1" applyFill="1" applyBorder="1" applyAlignment="1">
      <alignment horizontal="center" vertical="center" wrapText="1"/>
    </xf>
    <xf numFmtId="171" fontId="58" fillId="0" borderId="12" xfId="58" applyFont="1" applyFill="1" applyBorder="1" applyAlignment="1">
      <alignment horizontal="center" vertical="top" wrapText="1"/>
    </xf>
    <xf numFmtId="171" fontId="58" fillId="0" borderId="16" xfId="58" applyFont="1" applyFill="1" applyBorder="1" applyAlignment="1">
      <alignment horizontal="center" vertical="top" wrapText="1"/>
    </xf>
    <xf numFmtId="171" fontId="58" fillId="0" borderId="15" xfId="58" applyFont="1" applyFill="1" applyBorder="1" applyAlignment="1">
      <alignment horizontal="center" vertical="top" wrapText="1"/>
    </xf>
    <xf numFmtId="0" fontId="64" fillId="0" borderId="28" xfId="0" applyFont="1" applyFill="1" applyBorder="1" applyAlignment="1">
      <alignment horizontal="left" wrapText="1"/>
    </xf>
    <xf numFmtId="0" fontId="64" fillId="0" borderId="0" xfId="0" applyFont="1" applyFill="1" applyBorder="1" applyAlignment="1">
      <alignment horizontal="left" wrapText="1"/>
    </xf>
    <xf numFmtId="0" fontId="61" fillId="0" borderId="10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 wrapText="1"/>
    </xf>
    <xf numFmtId="0" fontId="58" fillId="0" borderId="15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top" wrapText="1"/>
    </xf>
    <xf numFmtId="0" fontId="58" fillId="0" borderId="15" xfId="0" applyFont="1" applyFill="1" applyBorder="1" applyAlignment="1">
      <alignment horizontal="center" vertical="top" wrapText="1"/>
    </xf>
    <xf numFmtId="0" fontId="61" fillId="0" borderId="12" xfId="0" applyFont="1" applyBorder="1" applyAlignment="1">
      <alignment horizontal="center" wrapText="1"/>
    </xf>
    <xf numFmtId="0" fontId="61" fillId="0" borderId="16" xfId="0" applyFont="1" applyBorder="1" applyAlignment="1">
      <alignment horizontal="center" wrapText="1"/>
    </xf>
    <xf numFmtId="0" fontId="61" fillId="0" borderId="15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V258"/>
  <sheetViews>
    <sheetView view="pageBreakPreview" zoomScale="60" zoomScaleNormal="70" zoomScalePageLayoutView="0" workbookViewId="0" topLeftCell="A1">
      <selection activeCell="A213" sqref="A213:B213"/>
    </sheetView>
  </sheetViews>
  <sheetFormatPr defaultColWidth="9.140625" defaultRowHeight="15"/>
  <cols>
    <col min="1" max="1" width="22.421875" style="0" customWidth="1"/>
    <col min="2" max="2" width="12.57421875" style="0" customWidth="1"/>
    <col min="3" max="6" width="10.7109375" style="0" customWidth="1"/>
    <col min="7" max="7" width="18.28125" style="0" customWidth="1"/>
    <col min="8" max="8" width="10.140625" style="0" customWidth="1"/>
    <col min="9" max="12" width="10.7109375" style="0" customWidth="1"/>
    <col min="13" max="13" width="18.28125" style="0" customWidth="1"/>
    <col min="14" max="14" width="10.8515625" style="0" customWidth="1"/>
    <col min="15" max="16" width="10.7109375" style="0" customWidth="1"/>
    <col min="17" max="17" width="17.8515625" style="0" customWidth="1"/>
    <col min="18" max="18" width="9.8515625" style="0" customWidth="1"/>
    <col min="19" max="19" width="10.28125" style="0" customWidth="1"/>
    <col min="20" max="20" width="12.00390625" style="0" customWidth="1"/>
  </cols>
  <sheetData>
    <row r="1" spans="1:19" ht="18.75">
      <c r="A1" s="162" t="s">
        <v>232</v>
      </c>
      <c r="B1" s="162"/>
      <c r="C1" s="162"/>
      <c r="D1" s="162"/>
      <c r="E1" s="9"/>
      <c r="F1" s="9"/>
      <c r="O1" s="163" t="s">
        <v>272</v>
      </c>
      <c r="P1" s="163"/>
      <c r="Q1" s="163"/>
      <c r="R1" s="163"/>
      <c r="S1" s="163"/>
    </row>
    <row r="2" spans="1:18" ht="18.75">
      <c r="A2" s="82" t="s">
        <v>233</v>
      </c>
      <c r="B2" s="82"/>
      <c r="C2" s="82"/>
      <c r="D2" s="82"/>
      <c r="E2" s="82"/>
      <c r="F2" s="9"/>
      <c r="O2" s="158"/>
      <c r="P2" s="158"/>
      <c r="Q2" s="158" t="s">
        <v>133</v>
      </c>
      <c r="R2" s="158"/>
    </row>
    <row r="3" spans="1:19" ht="19.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ht="15">
      <c r="A4" s="152" t="s">
        <v>131</v>
      </c>
      <c r="B4" s="153" t="s">
        <v>132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</row>
    <row r="5" spans="1:19" s="1" customFormat="1" ht="49.5" customHeight="1">
      <c r="A5" s="152"/>
      <c r="B5" s="80" t="s">
        <v>0</v>
      </c>
      <c r="C5" s="150" t="s">
        <v>259</v>
      </c>
      <c r="D5" s="150"/>
      <c r="E5" s="150"/>
      <c r="F5" s="150"/>
      <c r="G5" s="150"/>
      <c r="H5" s="150"/>
      <c r="I5" s="130" t="s">
        <v>260</v>
      </c>
      <c r="J5" s="131"/>
      <c r="K5" s="131"/>
      <c r="L5" s="131"/>
      <c r="M5" s="131"/>
      <c r="N5" s="132"/>
      <c r="O5" s="130" t="s">
        <v>261</v>
      </c>
      <c r="P5" s="131"/>
      <c r="Q5" s="131"/>
      <c r="R5" s="132"/>
      <c r="S5" s="159" t="s">
        <v>72</v>
      </c>
    </row>
    <row r="6" spans="1:19" s="1" customFormat="1" ht="126" customHeight="1">
      <c r="A6" s="152"/>
      <c r="B6" s="80" t="s">
        <v>1</v>
      </c>
      <c r="C6" s="154" t="s">
        <v>134</v>
      </c>
      <c r="D6" s="154"/>
      <c r="E6" s="154" t="s">
        <v>138</v>
      </c>
      <c r="F6" s="154"/>
      <c r="G6" s="44" t="s">
        <v>138</v>
      </c>
      <c r="H6" s="133" t="s">
        <v>152</v>
      </c>
      <c r="I6" s="155" t="s">
        <v>134</v>
      </c>
      <c r="J6" s="155"/>
      <c r="K6" s="155" t="s">
        <v>138</v>
      </c>
      <c r="L6" s="155"/>
      <c r="M6" s="28" t="s">
        <v>138</v>
      </c>
      <c r="N6" s="133" t="s">
        <v>152</v>
      </c>
      <c r="O6" s="155" t="s">
        <v>138</v>
      </c>
      <c r="P6" s="155"/>
      <c r="Q6" s="28" t="s">
        <v>138</v>
      </c>
      <c r="R6" s="133" t="s">
        <v>152</v>
      </c>
      <c r="S6" s="160"/>
    </row>
    <row r="7" spans="1:19" s="1" customFormat="1" ht="195.75" customHeight="1">
      <c r="A7" s="152"/>
      <c r="B7" s="80" t="s">
        <v>2</v>
      </c>
      <c r="C7" s="151" t="s">
        <v>135</v>
      </c>
      <c r="D7" s="151"/>
      <c r="E7" s="151" t="s">
        <v>140</v>
      </c>
      <c r="F7" s="151"/>
      <c r="G7" s="78" t="s">
        <v>139</v>
      </c>
      <c r="H7" s="133"/>
      <c r="I7" s="151" t="s">
        <v>135</v>
      </c>
      <c r="J7" s="151"/>
      <c r="K7" s="151" t="s">
        <v>140</v>
      </c>
      <c r="L7" s="151"/>
      <c r="M7" s="78" t="s">
        <v>139</v>
      </c>
      <c r="N7" s="133"/>
      <c r="O7" s="151" t="s">
        <v>140</v>
      </c>
      <c r="P7" s="151"/>
      <c r="Q7" s="78" t="s">
        <v>139</v>
      </c>
      <c r="R7" s="133"/>
      <c r="S7" s="160"/>
    </row>
    <row r="8" spans="1:19" s="1" customFormat="1" ht="140.25" customHeight="1">
      <c r="A8" s="152"/>
      <c r="B8" s="80" t="s">
        <v>3</v>
      </c>
      <c r="C8" s="79" t="s">
        <v>136</v>
      </c>
      <c r="D8" s="27" t="s">
        <v>137</v>
      </c>
      <c r="E8" s="79" t="s">
        <v>136</v>
      </c>
      <c r="F8" s="27" t="s">
        <v>137</v>
      </c>
      <c r="G8" s="79" t="s">
        <v>136</v>
      </c>
      <c r="H8" s="133"/>
      <c r="I8" s="79" t="s">
        <v>136</v>
      </c>
      <c r="J8" s="27" t="s">
        <v>137</v>
      </c>
      <c r="K8" s="79" t="s">
        <v>136</v>
      </c>
      <c r="L8" s="27" t="s">
        <v>137</v>
      </c>
      <c r="M8" s="79" t="s">
        <v>136</v>
      </c>
      <c r="N8" s="133"/>
      <c r="O8" s="79" t="s">
        <v>136</v>
      </c>
      <c r="P8" s="27" t="s">
        <v>137</v>
      </c>
      <c r="Q8" s="79" t="s">
        <v>136</v>
      </c>
      <c r="R8" s="133"/>
      <c r="S8" s="160"/>
    </row>
    <row r="9" spans="1:19" s="1" customFormat="1" ht="48" customHeight="1">
      <c r="A9" s="152"/>
      <c r="B9" s="45" t="s">
        <v>4</v>
      </c>
      <c r="C9" s="28" t="s">
        <v>142</v>
      </c>
      <c r="D9" s="28" t="s">
        <v>142</v>
      </c>
      <c r="E9" s="28" t="s">
        <v>142</v>
      </c>
      <c r="F9" s="28" t="s">
        <v>142</v>
      </c>
      <c r="G9" s="28" t="s">
        <v>142</v>
      </c>
      <c r="H9" s="133"/>
      <c r="I9" s="28" t="s">
        <v>142</v>
      </c>
      <c r="J9" s="28" t="s">
        <v>142</v>
      </c>
      <c r="K9" s="28" t="s">
        <v>142</v>
      </c>
      <c r="L9" s="28" t="s">
        <v>142</v>
      </c>
      <c r="M9" s="28" t="s">
        <v>142</v>
      </c>
      <c r="N9" s="133"/>
      <c r="O9" s="28" t="s">
        <v>142</v>
      </c>
      <c r="P9" s="28" t="s">
        <v>142</v>
      </c>
      <c r="Q9" s="28" t="s">
        <v>142</v>
      </c>
      <c r="R9" s="133"/>
      <c r="S9" s="160"/>
    </row>
    <row r="10" spans="1:22" s="5" customFormat="1" ht="66" customHeight="1">
      <c r="A10" s="152"/>
      <c r="B10" s="80" t="s">
        <v>81</v>
      </c>
      <c r="C10" s="102" t="s">
        <v>83</v>
      </c>
      <c r="D10" s="102" t="s">
        <v>85</v>
      </c>
      <c r="E10" s="103" t="s">
        <v>89</v>
      </c>
      <c r="F10" s="103" t="s">
        <v>91</v>
      </c>
      <c r="G10" s="102" t="s">
        <v>87</v>
      </c>
      <c r="H10" s="133"/>
      <c r="I10" s="103" t="s">
        <v>93</v>
      </c>
      <c r="J10" s="103" t="s">
        <v>95</v>
      </c>
      <c r="K10" s="104" t="s">
        <v>99</v>
      </c>
      <c r="L10" s="103" t="s">
        <v>101</v>
      </c>
      <c r="M10" s="103" t="s">
        <v>97</v>
      </c>
      <c r="N10" s="133"/>
      <c r="O10" s="103" t="s">
        <v>105</v>
      </c>
      <c r="P10" s="103" t="s">
        <v>107</v>
      </c>
      <c r="Q10" s="103" t="s">
        <v>103</v>
      </c>
      <c r="R10" s="133"/>
      <c r="S10" s="160"/>
      <c r="V10" s="98"/>
    </row>
    <row r="11" spans="1:19" s="5" customFormat="1" ht="50.25" customHeight="1">
      <c r="A11" s="152"/>
      <c r="B11" s="80" t="s">
        <v>82</v>
      </c>
      <c r="C11" s="102" t="s">
        <v>84</v>
      </c>
      <c r="D11" s="102" t="s">
        <v>86</v>
      </c>
      <c r="E11" s="103" t="s">
        <v>90</v>
      </c>
      <c r="F11" s="103" t="s">
        <v>92</v>
      </c>
      <c r="G11" s="103" t="s">
        <v>88</v>
      </c>
      <c r="H11" s="134"/>
      <c r="I11" s="103" t="s">
        <v>94</v>
      </c>
      <c r="J11" s="103" t="s">
        <v>96</v>
      </c>
      <c r="K11" s="103" t="s">
        <v>100</v>
      </c>
      <c r="L11" s="103" t="s">
        <v>102</v>
      </c>
      <c r="M11" s="103" t="s">
        <v>98</v>
      </c>
      <c r="N11" s="134"/>
      <c r="O11" s="103" t="s">
        <v>106</v>
      </c>
      <c r="P11" s="103" t="s">
        <v>108</v>
      </c>
      <c r="Q11" s="103" t="s">
        <v>104</v>
      </c>
      <c r="R11" s="134"/>
      <c r="S11" s="161"/>
    </row>
    <row r="12" spans="1:19" s="5" customFormat="1" ht="20.25" customHeight="1">
      <c r="A12" s="156">
        <v>1</v>
      </c>
      <c r="B12" s="157"/>
      <c r="C12" s="101" t="s">
        <v>162</v>
      </c>
      <c r="D12" s="101" t="s">
        <v>163</v>
      </c>
      <c r="E12" s="96">
        <v>4</v>
      </c>
      <c r="F12" s="96">
        <v>5</v>
      </c>
      <c r="G12" s="96">
        <v>6</v>
      </c>
      <c r="H12" s="26">
        <v>7</v>
      </c>
      <c r="I12" s="96">
        <v>8</v>
      </c>
      <c r="J12" s="96">
        <v>9</v>
      </c>
      <c r="K12" s="96">
        <v>10</v>
      </c>
      <c r="L12" s="96">
        <v>11</v>
      </c>
      <c r="M12" s="96">
        <v>12</v>
      </c>
      <c r="N12" s="88">
        <v>13</v>
      </c>
      <c r="O12" s="96">
        <v>14</v>
      </c>
      <c r="P12" s="96">
        <v>15</v>
      </c>
      <c r="Q12" s="96">
        <v>16</v>
      </c>
      <c r="R12" s="88">
        <v>17</v>
      </c>
      <c r="S12" s="95">
        <v>18</v>
      </c>
    </row>
    <row r="13" spans="1:19" s="5" customFormat="1" ht="33.75" customHeight="1">
      <c r="A13" s="148" t="s">
        <v>149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</row>
    <row r="14" spans="1:19" s="1" customFormat="1" ht="87" customHeight="1">
      <c r="A14" s="137" t="s">
        <v>6</v>
      </c>
      <c r="B14" s="138"/>
      <c r="C14" s="30"/>
      <c r="D14" s="30"/>
      <c r="E14" s="31">
        <v>162</v>
      </c>
      <c r="F14" s="31"/>
      <c r="G14" s="32"/>
      <c r="H14" s="33">
        <f>C14+D14+E14+F14+G14</f>
        <v>162</v>
      </c>
      <c r="I14" s="34"/>
      <c r="J14" s="34"/>
      <c r="K14" s="34"/>
      <c r="L14" s="34">
        <v>2</v>
      </c>
      <c r="M14" s="34">
        <v>240</v>
      </c>
      <c r="N14" s="33">
        <f>I14+J14+K14+L14+M14</f>
        <v>242</v>
      </c>
      <c r="O14" s="34"/>
      <c r="P14" s="34">
        <v>1</v>
      </c>
      <c r="Q14" s="34">
        <v>649</v>
      </c>
      <c r="R14" s="33">
        <f>O14+P14+Q14</f>
        <v>650</v>
      </c>
      <c r="S14" s="33">
        <f>H14+N14+R14</f>
        <v>1054</v>
      </c>
    </row>
    <row r="15" spans="1:21" s="1" customFormat="1" ht="87" customHeight="1">
      <c r="A15" s="137" t="s">
        <v>7</v>
      </c>
      <c r="B15" s="138"/>
      <c r="C15" s="35"/>
      <c r="D15" s="35"/>
      <c r="E15" s="34">
        <v>660</v>
      </c>
      <c r="F15" s="34">
        <v>1</v>
      </c>
      <c r="G15" s="32"/>
      <c r="H15" s="33">
        <f aca="true" t="shared" si="0" ref="H15:H78">C15+D15+E15+F15+G15</f>
        <v>661</v>
      </c>
      <c r="I15" s="34"/>
      <c r="J15" s="34"/>
      <c r="K15" s="34">
        <v>636</v>
      </c>
      <c r="L15" s="34">
        <v>13</v>
      </c>
      <c r="M15" s="34"/>
      <c r="N15" s="33">
        <f aca="true" t="shared" si="1" ref="N15:N78">I15+J15+K15+L15+M15</f>
        <v>649</v>
      </c>
      <c r="O15" s="34"/>
      <c r="P15" s="34">
        <v>20</v>
      </c>
      <c r="Q15" s="34">
        <v>208</v>
      </c>
      <c r="R15" s="33">
        <f aca="true" t="shared" si="2" ref="R15:R78">O15+P15+Q15</f>
        <v>228</v>
      </c>
      <c r="S15" s="33">
        <f aca="true" t="shared" si="3" ref="S15:S78">H15+N15+R15</f>
        <v>1538</v>
      </c>
      <c r="T15" s="2"/>
      <c r="U15" s="2"/>
    </row>
    <row r="16" spans="1:21" s="1" customFormat="1" ht="87" customHeight="1">
      <c r="A16" s="146" t="s">
        <v>156</v>
      </c>
      <c r="B16" s="147"/>
      <c r="C16" s="35"/>
      <c r="D16" s="35"/>
      <c r="E16" s="34">
        <v>523</v>
      </c>
      <c r="F16" s="34">
        <v>3</v>
      </c>
      <c r="G16" s="32"/>
      <c r="H16" s="33">
        <f t="shared" si="0"/>
        <v>526</v>
      </c>
      <c r="I16" s="34"/>
      <c r="J16" s="34"/>
      <c r="K16" s="34">
        <v>611</v>
      </c>
      <c r="L16" s="34">
        <v>18</v>
      </c>
      <c r="M16" s="34"/>
      <c r="N16" s="33">
        <f t="shared" si="1"/>
        <v>629</v>
      </c>
      <c r="O16" s="34"/>
      <c r="P16" s="34">
        <v>23</v>
      </c>
      <c r="Q16" s="34">
        <v>125</v>
      </c>
      <c r="R16" s="33">
        <f t="shared" si="2"/>
        <v>148</v>
      </c>
      <c r="S16" s="33">
        <f t="shared" si="3"/>
        <v>1303</v>
      </c>
      <c r="T16" s="2"/>
      <c r="U16" s="2"/>
    </row>
    <row r="17" spans="1:21" s="1" customFormat="1" ht="87" customHeight="1">
      <c r="A17" s="137" t="s">
        <v>8</v>
      </c>
      <c r="B17" s="138"/>
      <c r="C17" s="35"/>
      <c r="D17" s="35"/>
      <c r="E17" s="34">
        <v>421</v>
      </c>
      <c r="F17" s="34">
        <v>3</v>
      </c>
      <c r="G17" s="32"/>
      <c r="H17" s="33">
        <f t="shared" si="0"/>
        <v>424</v>
      </c>
      <c r="I17" s="34"/>
      <c r="J17" s="34"/>
      <c r="K17" s="34">
        <v>395</v>
      </c>
      <c r="L17" s="34">
        <v>8</v>
      </c>
      <c r="M17" s="34"/>
      <c r="N17" s="33">
        <f t="shared" si="1"/>
        <v>403</v>
      </c>
      <c r="O17" s="34"/>
      <c r="P17" s="34">
        <v>7</v>
      </c>
      <c r="Q17" s="34">
        <v>111</v>
      </c>
      <c r="R17" s="33">
        <f t="shared" si="2"/>
        <v>118</v>
      </c>
      <c r="S17" s="33">
        <f t="shared" si="3"/>
        <v>945</v>
      </c>
      <c r="T17" s="2"/>
      <c r="U17" s="2"/>
    </row>
    <row r="18" spans="1:21" s="1" customFormat="1" ht="87" customHeight="1">
      <c r="A18" s="137" t="s">
        <v>9</v>
      </c>
      <c r="B18" s="138"/>
      <c r="C18" s="35"/>
      <c r="D18" s="35"/>
      <c r="E18" s="34">
        <v>213</v>
      </c>
      <c r="F18" s="34">
        <v>4</v>
      </c>
      <c r="G18" s="32"/>
      <c r="H18" s="33">
        <f t="shared" si="0"/>
        <v>217</v>
      </c>
      <c r="I18" s="34"/>
      <c r="J18" s="34"/>
      <c r="K18" s="34">
        <v>268</v>
      </c>
      <c r="L18" s="34">
        <v>6</v>
      </c>
      <c r="M18" s="34"/>
      <c r="N18" s="33">
        <f t="shared" si="1"/>
        <v>274</v>
      </c>
      <c r="O18" s="34"/>
      <c r="P18" s="34">
        <v>1</v>
      </c>
      <c r="Q18" s="34">
        <v>48</v>
      </c>
      <c r="R18" s="33">
        <f t="shared" si="2"/>
        <v>49</v>
      </c>
      <c r="S18" s="33">
        <f t="shared" si="3"/>
        <v>540</v>
      </c>
      <c r="T18" s="2"/>
      <c r="U18" s="2"/>
    </row>
    <row r="19" spans="1:21" s="1" customFormat="1" ht="87" customHeight="1">
      <c r="A19" s="137" t="s">
        <v>10</v>
      </c>
      <c r="B19" s="138"/>
      <c r="C19" s="35"/>
      <c r="D19" s="35"/>
      <c r="E19" s="34">
        <v>225</v>
      </c>
      <c r="F19" s="34">
        <v>2</v>
      </c>
      <c r="G19" s="32"/>
      <c r="H19" s="33">
        <f t="shared" si="0"/>
        <v>227</v>
      </c>
      <c r="I19" s="34"/>
      <c r="J19" s="34"/>
      <c r="K19" s="34">
        <v>225</v>
      </c>
      <c r="L19" s="34">
        <v>3</v>
      </c>
      <c r="M19" s="34"/>
      <c r="N19" s="33">
        <f t="shared" si="1"/>
        <v>228</v>
      </c>
      <c r="O19" s="34"/>
      <c r="P19" s="34"/>
      <c r="Q19" s="34">
        <v>55</v>
      </c>
      <c r="R19" s="33">
        <f t="shared" si="2"/>
        <v>55</v>
      </c>
      <c r="S19" s="33">
        <f t="shared" si="3"/>
        <v>510</v>
      </c>
      <c r="T19" s="2"/>
      <c r="U19" s="2"/>
    </row>
    <row r="20" spans="1:21" s="1" customFormat="1" ht="87" customHeight="1">
      <c r="A20" s="137" t="s">
        <v>11</v>
      </c>
      <c r="B20" s="138"/>
      <c r="C20" s="35"/>
      <c r="D20" s="35"/>
      <c r="E20" s="34">
        <v>378</v>
      </c>
      <c r="F20" s="34"/>
      <c r="G20" s="32"/>
      <c r="H20" s="33">
        <f t="shared" si="0"/>
        <v>378</v>
      </c>
      <c r="I20" s="34"/>
      <c r="J20" s="34"/>
      <c r="K20" s="34">
        <v>298</v>
      </c>
      <c r="L20" s="34">
        <v>2</v>
      </c>
      <c r="M20" s="34"/>
      <c r="N20" s="33">
        <f t="shared" si="1"/>
        <v>300</v>
      </c>
      <c r="O20" s="34"/>
      <c r="P20" s="34">
        <v>1</v>
      </c>
      <c r="Q20" s="34">
        <v>46</v>
      </c>
      <c r="R20" s="33">
        <f t="shared" si="2"/>
        <v>47</v>
      </c>
      <c r="S20" s="33">
        <f t="shared" si="3"/>
        <v>725</v>
      </c>
      <c r="T20" s="2"/>
      <c r="U20" s="2"/>
    </row>
    <row r="21" spans="1:21" s="1" customFormat="1" ht="87" customHeight="1">
      <c r="A21" s="135" t="s">
        <v>12</v>
      </c>
      <c r="B21" s="136"/>
      <c r="C21" s="35">
        <v>9</v>
      </c>
      <c r="D21" s="35">
        <v>2</v>
      </c>
      <c r="E21" s="34">
        <v>243</v>
      </c>
      <c r="F21" s="34">
        <v>3</v>
      </c>
      <c r="G21" s="32"/>
      <c r="H21" s="33">
        <f t="shared" si="0"/>
        <v>257</v>
      </c>
      <c r="I21" s="34">
        <v>28</v>
      </c>
      <c r="J21" s="34">
        <v>4</v>
      </c>
      <c r="K21" s="34">
        <v>249</v>
      </c>
      <c r="L21" s="34">
        <v>6</v>
      </c>
      <c r="M21" s="34"/>
      <c r="N21" s="33">
        <f t="shared" si="1"/>
        <v>287</v>
      </c>
      <c r="O21" s="34">
        <v>21</v>
      </c>
      <c r="P21" s="34">
        <v>4</v>
      </c>
      <c r="Q21" s="34">
        <v>23</v>
      </c>
      <c r="R21" s="33">
        <f t="shared" si="2"/>
        <v>48</v>
      </c>
      <c r="S21" s="33">
        <f t="shared" si="3"/>
        <v>592</v>
      </c>
      <c r="T21" s="2"/>
      <c r="U21" s="2"/>
    </row>
    <row r="22" spans="1:21" s="1" customFormat="1" ht="87" customHeight="1">
      <c r="A22" s="145" t="s">
        <v>13</v>
      </c>
      <c r="B22" s="142"/>
      <c r="C22" s="35"/>
      <c r="D22" s="35"/>
      <c r="E22" s="34">
        <v>236</v>
      </c>
      <c r="F22" s="34">
        <v>4</v>
      </c>
      <c r="G22" s="32"/>
      <c r="H22" s="33">
        <f t="shared" si="0"/>
        <v>240</v>
      </c>
      <c r="I22" s="34"/>
      <c r="J22" s="34"/>
      <c r="K22" s="34">
        <v>265</v>
      </c>
      <c r="L22" s="34">
        <v>9</v>
      </c>
      <c r="M22" s="34"/>
      <c r="N22" s="33">
        <f t="shared" si="1"/>
        <v>274</v>
      </c>
      <c r="O22" s="34"/>
      <c r="P22" s="34"/>
      <c r="Q22" s="34">
        <v>43</v>
      </c>
      <c r="R22" s="33">
        <f t="shared" si="2"/>
        <v>43</v>
      </c>
      <c r="S22" s="33">
        <f t="shared" si="3"/>
        <v>557</v>
      </c>
      <c r="T22" s="2"/>
      <c r="U22" s="2"/>
    </row>
    <row r="23" spans="1:21" s="1" customFormat="1" ht="135" customHeight="1">
      <c r="A23" s="145" t="s">
        <v>130</v>
      </c>
      <c r="B23" s="142"/>
      <c r="C23" s="35"/>
      <c r="D23" s="35"/>
      <c r="E23" s="34">
        <v>196</v>
      </c>
      <c r="F23" s="34">
        <v>1</v>
      </c>
      <c r="G23" s="32"/>
      <c r="H23" s="33">
        <f t="shared" si="0"/>
        <v>197</v>
      </c>
      <c r="I23" s="34"/>
      <c r="J23" s="34"/>
      <c r="K23" s="34">
        <v>181</v>
      </c>
      <c r="L23" s="34"/>
      <c r="M23" s="34"/>
      <c r="N23" s="33">
        <f t="shared" si="1"/>
        <v>181</v>
      </c>
      <c r="O23" s="34">
        <v>13</v>
      </c>
      <c r="P23" s="34">
        <v>2</v>
      </c>
      <c r="Q23" s="34">
        <v>14</v>
      </c>
      <c r="R23" s="33">
        <f t="shared" si="2"/>
        <v>29</v>
      </c>
      <c r="S23" s="33">
        <f t="shared" si="3"/>
        <v>407</v>
      </c>
      <c r="T23" s="2"/>
      <c r="U23" s="2"/>
    </row>
    <row r="24" spans="1:21" s="1" customFormat="1" ht="87" customHeight="1">
      <c r="A24" s="135" t="s">
        <v>157</v>
      </c>
      <c r="B24" s="136"/>
      <c r="C24" s="35"/>
      <c r="D24" s="35"/>
      <c r="E24" s="34">
        <v>366</v>
      </c>
      <c r="F24" s="34">
        <v>4</v>
      </c>
      <c r="G24" s="32"/>
      <c r="H24" s="33">
        <f t="shared" si="0"/>
        <v>370</v>
      </c>
      <c r="I24" s="34"/>
      <c r="J24" s="34"/>
      <c r="K24" s="34">
        <v>131</v>
      </c>
      <c r="L24" s="34">
        <v>15</v>
      </c>
      <c r="M24" s="34">
        <v>242</v>
      </c>
      <c r="N24" s="33">
        <f t="shared" si="1"/>
        <v>388</v>
      </c>
      <c r="O24" s="34"/>
      <c r="P24" s="34">
        <v>1</v>
      </c>
      <c r="Q24" s="34">
        <v>149</v>
      </c>
      <c r="R24" s="33">
        <f t="shared" si="2"/>
        <v>150</v>
      </c>
      <c r="S24" s="33">
        <f t="shared" si="3"/>
        <v>908</v>
      </c>
      <c r="T24" s="2"/>
      <c r="U24" s="2"/>
    </row>
    <row r="25" spans="1:21" s="1" customFormat="1" ht="87" customHeight="1">
      <c r="A25" s="137" t="s">
        <v>14</v>
      </c>
      <c r="B25" s="138"/>
      <c r="C25" s="35"/>
      <c r="D25" s="35"/>
      <c r="E25" s="34">
        <v>154</v>
      </c>
      <c r="F25" s="34">
        <v>2</v>
      </c>
      <c r="G25" s="32"/>
      <c r="H25" s="33">
        <f t="shared" si="0"/>
        <v>156</v>
      </c>
      <c r="I25" s="34"/>
      <c r="J25" s="34"/>
      <c r="K25" s="34">
        <v>158</v>
      </c>
      <c r="L25" s="34">
        <v>2</v>
      </c>
      <c r="M25" s="34"/>
      <c r="N25" s="33">
        <f t="shared" si="1"/>
        <v>160</v>
      </c>
      <c r="O25" s="34">
        <v>16</v>
      </c>
      <c r="P25" s="34">
        <v>1</v>
      </c>
      <c r="Q25" s="34">
        <v>13</v>
      </c>
      <c r="R25" s="33">
        <f t="shared" si="2"/>
        <v>30</v>
      </c>
      <c r="S25" s="33">
        <f t="shared" si="3"/>
        <v>346</v>
      </c>
      <c r="T25" s="2"/>
      <c r="U25" s="2"/>
    </row>
    <row r="26" spans="1:21" s="1" customFormat="1" ht="87" customHeight="1">
      <c r="A26" s="137" t="s">
        <v>15</v>
      </c>
      <c r="B26" s="138"/>
      <c r="C26" s="35"/>
      <c r="D26" s="35"/>
      <c r="E26" s="34">
        <v>342</v>
      </c>
      <c r="F26" s="34">
        <v>2</v>
      </c>
      <c r="G26" s="32"/>
      <c r="H26" s="33">
        <f t="shared" si="0"/>
        <v>344</v>
      </c>
      <c r="I26" s="34"/>
      <c r="J26" s="34"/>
      <c r="K26" s="34"/>
      <c r="L26" s="34">
        <v>6</v>
      </c>
      <c r="M26" s="34">
        <v>358</v>
      </c>
      <c r="N26" s="33">
        <f t="shared" si="1"/>
        <v>364</v>
      </c>
      <c r="O26" s="34"/>
      <c r="P26" s="34">
        <v>4</v>
      </c>
      <c r="Q26" s="34">
        <v>82</v>
      </c>
      <c r="R26" s="33">
        <f t="shared" si="2"/>
        <v>86</v>
      </c>
      <c r="S26" s="33">
        <f t="shared" si="3"/>
        <v>794</v>
      </c>
      <c r="T26" s="2"/>
      <c r="U26" s="2"/>
    </row>
    <row r="27" spans="1:21" s="1" customFormat="1" ht="87" customHeight="1">
      <c r="A27" s="137" t="s">
        <v>16</v>
      </c>
      <c r="B27" s="138"/>
      <c r="C27" s="35"/>
      <c r="D27" s="35"/>
      <c r="E27" s="34">
        <v>348</v>
      </c>
      <c r="F27" s="34">
        <v>2</v>
      </c>
      <c r="G27" s="32"/>
      <c r="H27" s="33">
        <f t="shared" si="0"/>
        <v>350</v>
      </c>
      <c r="I27" s="34"/>
      <c r="J27" s="34"/>
      <c r="K27" s="34">
        <v>398</v>
      </c>
      <c r="L27" s="34">
        <v>4</v>
      </c>
      <c r="M27" s="34"/>
      <c r="N27" s="33">
        <f t="shared" si="1"/>
        <v>402</v>
      </c>
      <c r="O27" s="34"/>
      <c r="P27" s="34">
        <v>4</v>
      </c>
      <c r="Q27" s="34">
        <v>89</v>
      </c>
      <c r="R27" s="33">
        <f t="shared" si="2"/>
        <v>93</v>
      </c>
      <c r="S27" s="33">
        <f t="shared" si="3"/>
        <v>845</v>
      </c>
      <c r="T27" s="2"/>
      <c r="U27" s="2"/>
    </row>
    <row r="28" spans="1:21" s="1" customFormat="1" ht="87" customHeight="1">
      <c r="A28" s="145" t="s">
        <v>17</v>
      </c>
      <c r="B28" s="142"/>
      <c r="C28" s="35"/>
      <c r="D28" s="35"/>
      <c r="E28" s="34">
        <v>351</v>
      </c>
      <c r="F28" s="34">
        <v>3</v>
      </c>
      <c r="G28" s="32"/>
      <c r="H28" s="33">
        <f t="shared" si="0"/>
        <v>354</v>
      </c>
      <c r="I28" s="34"/>
      <c r="J28" s="34"/>
      <c r="K28" s="34">
        <v>406</v>
      </c>
      <c r="L28" s="34">
        <v>5</v>
      </c>
      <c r="M28" s="34"/>
      <c r="N28" s="33">
        <f t="shared" si="1"/>
        <v>411</v>
      </c>
      <c r="O28" s="34"/>
      <c r="P28" s="34">
        <v>1</v>
      </c>
      <c r="Q28" s="34">
        <v>100</v>
      </c>
      <c r="R28" s="33">
        <f t="shared" si="2"/>
        <v>101</v>
      </c>
      <c r="S28" s="33">
        <f t="shared" si="3"/>
        <v>866</v>
      </c>
      <c r="T28" s="2"/>
      <c r="U28" s="2"/>
    </row>
    <row r="29" spans="1:21" ht="87" customHeight="1">
      <c r="A29" s="137" t="s">
        <v>18</v>
      </c>
      <c r="B29" s="138"/>
      <c r="C29" s="36"/>
      <c r="D29" s="36"/>
      <c r="E29" s="37">
        <v>443</v>
      </c>
      <c r="F29" s="37"/>
      <c r="G29" s="38"/>
      <c r="H29" s="33">
        <f t="shared" si="0"/>
        <v>443</v>
      </c>
      <c r="I29" s="37"/>
      <c r="J29" s="37"/>
      <c r="K29" s="37">
        <v>218</v>
      </c>
      <c r="L29" s="37">
        <v>2</v>
      </c>
      <c r="M29" s="37">
        <v>356</v>
      </c>
      <c r="N29" s="33">
        <f t="shared" si="1"/>
        <v>576</v>
      </c>
      <c r="O29" s="37"/>
      <c r="P29" s="37">
        <v>2</v>
      </c>
      <c r="Q29" s="37">
        <v>147</v>
      </c>
      <c r="R29" s="33">
        <f t="shared" si="2"/>
        <v>149</v>
      </c>
      <c r="S29" s="33">
        <f t="shared" si="3"/>
        <v>1168</v>
      </c>
      <c r="T29" s="3"/>
      <c r="U29" s="3"/>
    </row>
    <row r="30" spans="1:21" ht="87" customHeight="1">
      <c r="A30" s="146" t="s">
        <v>153</v>
      </c>
      <c r="B30" s="147"/>
      <c r="C30" s="36"/>
      <c r="D30" s="36"/>
      <c r="E30" s="37">
        <v>591</v>
      </c>
      <c r="F30" s="37">
        <v>4</v>
      </c>
      <c r="G30" s="38"/>
      <c r="H30" s="33">
        <f t="shared" si="0"/>
        <v>595</v>
      </c>
      <c r="I30" s="37"/>
      <c r="J30" s="37"/>
      <c r="K30" s="37">
        <v>492</v>
      </c>
      <c r="L30" s="37">
        <v>3</v>
      </c>
      <c r="M30" s="37"/>
      <c r="N30" s="33">
        <f t="shared" si="1"/>
        <v>495</v>
      </c>
      <c r="O30" s="37"/>
      <c r="P30" s="37">
        <v>1</v>
      </c>
      <c r="Q30" s="37">
        <v>77</v>
      </c>
      <c r="R30" s="33">
        <f t="shared" si="2"/>
        <v>78</v>
      </c>
      <c r="S30" s="33">
        <f t="shared" si="3"/>
        <v>1168</v>
      </c>
      <c r="T30" s="3"/>
      <c r="U30" s="3"/>
    </row>
    <row r="31" spans="1:21" ht="87" customHeight="1">
      <c r="A31" s="137" t="s">
        <v>19</v>
      </c>
      <c r="B31" s="138"/>
      <c r="C31" s="36"/>
      <c r="D31" s="36"/>
      <c r="E31" s="37">
        <v>167</v>
      </c>
      <c r="F31" s="37">
        <v>5</v>
      </c>
      <c r="G31" s="38">
        <v>111</v>
      </c>
      <c r="H31" s="33">
        <f t="shared" si="0"/>
        <v>283</v>
      </c>
      <c r="I31" s="37"/>
      <c r="J31" s="37"/>
      <c r="K31" s="37">
        <v>147</v>
      </c>
      <c r="L31" s="37"/>
      <c r="M31" s="37">
        <v>220</v>
      </c>
      <c r="N31" s="33">
        <f t="shared" si="1"/>
        <v>367</v>
      </c>
      <c r="O31" s="37"/>
      <c r="P31" s="37"/>
      <c r="Q31" s="37">
        <v>86</v>
      </c>
      <c r="R31" s="33">
        <f t="shared" si="2"/>
        <v>86</v>
      </c>
      <c r="S31" s="33">
        <f t="shared" si="3"/>
        <v>736</v>
      </c>
      <c r="T31" s="3"/>
      <c r="U31" s="3"/>
    </row>
    <row r="32" spans="1:21" ht="87" customHeight="1">
      <c r="A32" s="137" t="s">
        <v>20</v>
      </c>
      <c r="B32" s="138"/>
      <c r="C32" s="36"/>
      <c r="D32" s="36"/>
      <c r="E32" s="37">
        <v>331</v>
      </c>
      <c r="F32" s="37">
        <v>1</v>
      </c>
      <c r="G32" s="38"/>
      <c r="H32" s="33">
        <f t="shared" si="0"/>
        <v>332</v>
      </c>
      <c r="I32" s="37"/>
      <c r="J32" s="37"/>
      <c r="K32" s="37">
        <v>389</v>
      </c>
      <c r="L32" s="37">
        <v>5</v>
      </c>
      <c r="M32" s="37"/>
      <c r="N32" s="33">
        <f t="shared" si="1"/>
        <v>394</v>
      </c>
      <c r="O32" s="37"/>
      <c r="P32" s="37">
        <v>1</v>
      </c>
      <c r="Q32" s="37">
        <v>56</v>
      </c>
      <c r="R32" s="33">
        <f t="shared" si="2"/>
        <v>57</v>
      </c>
      <c r="S32" s="33">
        <f t="shared" si="3"/>
        <v>783</v>
      </c>
      <c r="T32" s="3"/>
      <c r="U32" s="3"/>
    </row>
    <row r="33" spans="1:21" ht="87" customHeight="1">
      <c r="A33" s="137" t="s">
        <v>21</v>
      </c>
      <c r="B33" s="138"/>
      <c r="C33" s="36"/>
      <c r="D33" s="36"/>
      <c r="E33" s="37">
        <v>300</v>
      </c>
      <c r="F33" s="37">
        <v>4</v>
      </c>
      <c r="G33" s="38"/>
      <c r="H33" s="33">
        <f t="shared" si="0"/>
        <v>304</v>
      </c>
      <c r="I33" s="37"/>
      <c r="J33" s="37"/>
      <c r="K33" s="37">
        <v>354</v>
      </c>
      <c r="L33" s="37">
        <v>2</v>
      </c>
      <c r="M33" s="37"/>
      <c r="N33" s="33">
        <f t="shared" si="1"/>
        <v>356</v>
      </c>
      <c r="O33" s="37">
        <v>22</v>
      </c>
      <c r="P33" s="37">
        <v>1</v>
      </c>
      <c r="Q33" s="37">
        <v>23</v>
      </c>
      <c r="R33" s="33">
        <f t="shared" si="2"/>
        <v>46</v>
      </c>
      <c r="S33" s="33">
        <f t="shared" si="3"/>
        <v>706</v>
      </c>
      <c r="T33" s="3"/>
      <c r="U33" s="3"/>
    </row>
    <row r="34" spans="1:21" ht="87" customHeight="1">
      <c r="A34" s="137" t="s">
        <v>22</v>
      </c>
      <c r="B34" s="138"/>
      <c r="C34" s="36"/>
      <c r="D34" s="36"/>
      <c r="E34" s="37">
        <v>184</v>
      </c>
      <c r="F34" s="37">
        <v>1</v>
      </c>
      <c r="G34" s="38"/>
      <c r="H34" s="33">
        <f t="shared" si="0"/>
        <v>185</v>
      </c>
      <c r="I34" s="37"/>
      <c r="J34" s="37"/>
      <c r="K34" s="37">
        <v>175</v>
      </c>
      <c r="L34" s="37">
        <v>2</v>
      </c>
      <c r="M34" s="37"/>
      <c r="N34" s="33">
        <f t="shared" si="1"/>
        <v>177</v>
      </c>
      <c r="O34" s="37">
        <v>10</v>
      </c>
      <c r="P34" s="37">
        <v>1</v>
      </c>
      <c r="Q34" s="37">
        <v>21</v>
      </c>
      <c r="R34" s="33">
        <f t="shared" si="2"/>
        <v>32</v>
      </c>
      <c r="S34" s="33">
        <f t="shared" si="3"/>
        <v>394</v>
      </c>
      <c r="T34" s="3"/>
      <c r="U34" s="3"/>
    </row>
    <row r="35" spans="1:21" ht="87" customHeight="1">
      <c r="A35" s="137" t="s">
        <v>23</v>
      </c>
      <c r="B35" s="138"/>
      <c r="C35" s="36"/>
      <c r="D35" s="36"/>
      <c r="E35" s="37">
        <v>485</v>
      </c>
      <c r="F35" s="37">
        <v>2</v>
      </c>
      <c r="G35" s="38"/>
      <c r="H35" s="33">
        <f t="shared" si="0"/>
        <v>487</v>
      </c>
      <c r="I35" s="39"/>
      <c r="J35" s="37"/>
      <c r="K35" s="37">
        <v>470</v>
      </c>
      <c r="L35" s="37">
        <v>5</v>
      </c>
      <c r="M35" s="37"/>
      <c r="N35" s="33">
        <f t="shared" si="1"/>
        <v>475</v>
      </c>
      <c r="O35" s="37">
        <v>21</v>
      </c>
      <c r="P35" s="37">
        <v>3</v>
      </c>
      <c r="Q35" s="37">
        <v>45</v>
      </c>
      <c r="R35" s="33">
        <f t="shared" si="2"/>
        <v>69</v>
      </c>
      <c r="S35" s="33">
        <f t="shared" si="3"/>
        <v>1031</v>
      </c>
      <c r="T35" s="3"/>
      <c r="U35" s="3"/>
    </row>
    <row r="36" spans="1:21" ht="87" customHeight="1">
      <c r="A36" s="137" t="s">
        <v>24</v>
      </c>
      <c r="B36" s="138"/>
      <c r="C36" s="36"/>
      <c r="D36" s="36"/>
      <c r="E36" s="37">
        <v>217</v>
      </c>
      <c r="F36" s="37">
        <v>5</v>
      </c>
      <c r="G36" s="38"/>
      <c r="H36" s="33">
        <f t="shared" si="0"/>
        <v>222</v>
      </c>
      <c r="I36" s="37"/>
      <c r="J36" s="37"/>
      <c r="K36" s="37">
        <v>149</v>
      </c>
      <c r="L36" s="37">
        <v>10</v>
      </c>
      <c r="M36" s="37"/>
      <c r="N36" s="33">
        <f t="shared" si="1"/>
        <v>159</v>
      </c>
      <c r="O36" s="37">
        <v>16</v>
      </c>
      <c r="P36" s="37">
        <v>1</v>
      </c>
      <c r="Q36" s="37">
        <v>11</v>
      </c>
      <c r="R36" s="33">
        <f t="shared" si="2"/>
        <v>28</v>
      </c>
      <c r="S36" s="33">
        <f t="shared" si="3"/>
        <v>409</v>
      </c>
      <c r="T36" s="3"/>
      <c r="U36" s="3"/>
    </row>
    <row r="37" spans="1:21" ht="87" customHeight="1">
      <c r="A37" s="137" t="s">
        <v>158</v>
      </c>
      <c r="B37" s="138"/>
      <c r="C37" s="36"/>
      <c r="D37" s="36"/>
      <c r="E37" s="37">
        <v>451</v>
      </c>
      <c r="F37" s="37">
        <v>2</v>
      </c>
      <c r="G37" s="38"/>
      <c r="H37" s="33">
        <f t="shared" si="0"/>
        <v>453</v>
      </c>
      <c r="I37" s="37"/>
      <c r="J37" s="37"/>
      <c r="K37" s="37">
        <v>407</v>
      </c>
      <c r="L37" s="37">
        <v>3</v>
      </c>
      <c r="M37" s="37"/>
      <c r="N37" s="33">
        <f t="shared" si="1"/>
        <v>410</v>
      </c>
      <c r="O37" s="37"/>
      <c r="P37" s="37">
        <v>2</v>
      </c>
      <c r="Q37" s="37">
        <v>85</v>
      </c>
      <c r="R37" s="33">
        <f t="shared" si="2"/>
        <v>87</v>
      </c>
      <c r="S37" s="33">
        <f t="shared" si="3"/>
        <v>950</v>
      </c>
      <c r="T37" s="3"/>
      <c r="U37" s="3"/>
    </row>
    <row r="38" spans="1:21" ht="87" customHeight="1">
      <c r="A38" s="137" t="s">
        <v>25</v>
      </c>
      <c r="B38" s="138"/>
      <c r="C38" s="36"/>
      <c r="D38" s="36"/>
      <c r="E38" s="37">
        <v>327</v>
      </c>
      <c r="F38" s="37">
        <v>0</v>
      </c>
      <c r="G38" s="38"/>
      <c r="H38" s="33">
        <f t="shared" si="0"/>
        <v>327</v>
      </c>
      <c r="I38" s="37"/>
      <c r="J38" s="39"/>
      <c r="K38" s="37">
        <v>390</v>
      </c>
      <c r="L38" s="37">
        <v>2</v>
      </c>
      <c r="M38" s="37"/>
      <c r="N38" s="33">
        <f t="shared" si="1"/>
        <v>392</v>
      </c>
      <c r="O38" s="37">
        <v>22</v>
      </c>
      <c r="P38" s="37">
        <v>1</v>
      </c>
      <c r="Q38" s="37">
        <v>76</v>
      </c>
      <c r="R38" s="33">
        <f t="shared" si="2"/>
        <v>99</v>
      </c>
      <c r="S38" s="33">
        <f t="shared" si="3"/>
        <v>818</v>
      </c>
      <c r="T38" s="3"/>
      <c r="U38" s="3"/>
    </row>
    <row r="39" spans="1:21" ht="87" customHeight="1">
      <c r="A39" s="143" t="s">
        <v>26</v>
      </c>
      <c r="B39" s="144"/>
      <c r="C39" s="36"/>
      <c r="D39" s="36"/>
      <c r="E39" s="37">
        <v>84</v>
      </c>
      <c r="F39" s="37">
        <v>1</v>
      </c>
      <c r="G39" s="38"/>
      <c r="H39" s="33">
        <f t="shared" si="0"/>
        <v>85</v>
      </c>
      <c r="I39" s="37">
        <v>5</v>
      </c>
      <c r="J39" s="37">
        <v>2</v>
      </c>
      <c r="K39" s="37">
        <v>103</v>
      </c>
      <c r="L39" s="37">
        <v>1</v>
      </c>
      <c r="M39" s="37"/>
      <c r="N39" s="33">
        <f t="shared" si="1"/>
        <v>111</v>
      </c>
      <c r="O39" s="37">
        <v>14</v>
      </c>
      <c r="P39" s="37"/>
      <c r="Q39" s="37"/>
      <c r="R39" s="33">
        <f t="shared" si="2"/>
        <v>14</v>
      </c>
      <c r="S39" s="33">
        <f t="shared" si="3"/>
        <v>210</v>
      </c>
      <c r="T39" s="3"/>
      <c r="U39" s="3"/>
    </row>
    <row r="40" spans="1:21" ht="87" customHeight="1">
      <c r="A40" s="137" t="s">
        <v>27</v>
      </c>
      <c r="B40" s="138"/>
      <c r="C40" s="36"/>
      <c r="D40" s="36"/>
      <c r="E40" s="37">
        <v>285</v>
      </c>
      <c r="F40" s="37">
        <v>0</v>
      </c>
      <c r="G40" s="38"/>
      <c r="H40" s="33">
        <f t="shared" si="0"/>
        <v>285</v>
      </c>
      <c r="I40" s="37"/>
      <c r="J40" s="37"/>
      <c r="K40" s="37">
        <v>288</v>
      </c>
      <c r="L40" s="37">
        <v>8</v>
      </c>
      <c r="M40" s="37">
        <v>82</v>
      </c>
      <c r="N40" s="33">
        <f t="shared" si="1"/>
        <v>378</v>
      </c>
      <c r="O40" s="37"/>
      <c r="P40" s="37">
        <v>5</v>
      </c>
      <c r="Q40" s="37">
        <v>172</v>
      </c>
      <c r="R40" s="33">
        <f t="shared" si="2"/>
        <v>177</v>
      </c>
      <c r="S40" s="33">
        <f t="shared" si="3"/>
        <v>840</v>
      </c>
      <c r="T40" s="3"/>
      <c r="U40" s="3"/>
    </row>
    <row r="41" spans="1:21" ht="87" customHeight="1">
      <c r="A41" s="137" t="s">
        <v>28</v>
      </c>
      <c r="B41" s="138"/>
      <c r="C41" s="36"/>
      <c r="D41" s="36"/>
      <c r="E41" s="37">
        <v>369</v>
      </c>
      <c r="F41" s="37">
        <v>2</v>
      </c>
      <c r="G41" s="38"/>
      <c r="H41" s="33">
        <f t="shared" si="0"/>
        <v>371</v>
      </c>
      <c r="I41" s="37"/>
      <c r="J41" s="37"/>
      <c r="K41" s="37">
        <v>349</v>
      </c>
      <c r="L41" s="37">
        <v>4</v>
      </c>
      <c r="M41" s="37"/>
      <c r="N41" s="33">
        <f t="shared" si="1"/>
        <v>353</v>
      </c>
      <c r="O41" s="37"/>
      <c r="P41" s="37">
        <v>2</v>
      </c>
      <c r="Q41" s="37">
        <v>103</v>
      </c>
      <c r="R41" s="33">
        <f t="shared" si="2"/>
        <v>105</v>
      </c>
      <c r="S41" s="33">
        <f t="shared" si="3"/>
        <v>829</v>
      </c>
      <c r="T41" s="3"/>
      <c r="U41" s="3"/>
    </row>
    <row r="42" spans="1:21" ht="87" customHeight="1">
      <c r="A42" s="135" t="s">
        <v>154</v>
      </c>
      <c r="B42" s="136"/>
      <c r="C42" s="36"/>
      <c r="D42" s="36"/>
      <c r="E42" s="37">
        <v>445</v>
      </c>
      <c r="F42" s="37">
        <v>4</v>
      </c>
      <c r="G42" s="38"/>
      <c r="H42" s="33">
        <f t="shared" si="0"/>
        <v>449</v>
      </c>
      <c r="I42" s="37"/>
      <c r="J42" s="37"/>
      <c r="K42" s="37">
        <v>425</v>
      </c>
      <c r="L42" s="37">
        <v>9</v>
      </c>
      <c r="M42" s="37"/>
      <c r="N42" s="33">
        <f t="shared" si="1"/>
        <v>434</v>
      </c>
      <c r="O42" s="37">
        <v>24</v>
      </c>
      <c r="P42" s="37"/>
      <c r="Q42" s="37">
        <v>16</v>
      </c>
      <c r="R42" s="33">
        <f t="shared" si="2"/>
        <v>40</v>
      </c>
      <c r="S42" s="33">
        <f t="shared" si="3"/>
        <v>923</v>
      </c>
      <c r="T42" s="3"/>
      <c r="U42" s="3"/>
    </row>
    <row r="43" spans="1:21" ht="87" customHeight="1">
      <c r="A43" s="137" t="s">
        <v>29</v>
      </c>
      <c r="B43" s="138"/>
      <c r="C43" s="36"/>
      <c r="D43" s="36"/>
      <c r="E43" s="37">
        <v>402</v>
      </c>
      <c r="F43" s="37">
        <v>3</v>
      </c>
      <c r="G43" s="38"/>
      <c r="H43" s="33">
        <f t="shared" si="0"/>
        <v>405</v>
      </c>
      <c r="I43" s="37"/>
      <c r="J43" s="37"/>
      <c r="K43" s="37">
        <v>386</v>
      </c>
      <c r="L43" s="37">
        <v>6</v>
      </c>
      <c r="M43" s="37"/>
      <c r="N43" s="33">
        <f t="shared" si="1"/>
        <v>392</v>
      </c>
      <c r="O43" s="37">
        <v>16</v>
      </c>
      <c r="P43" s="37">
        <v>1</v>
      </c>
      <c r="Q43" s="37">
        <v>31</v>
      </c>
      <c r="R43" s="33">
        <f t="shared" si="2"/>
        <v>48</v>
      </c>
      <c r="S43" s="33">
        <f t="shared" si="3"/>
        <v>845</v>
      </c>
      <c r="T43" s="3"/>
      <c r="U43" s="3"/>
    </row>
    <row r="44" spans="1:21" ht="87" customHeight="1">
      <c r="A44" s="135" t="s">
        <v>155</v>
      </c>
      <c r="B44" s="136"/>
      <c r="C44" s="36"/>
      <c r="D44" s="36"/>
      <c r="E44" s="37">
        <v>523</v>
      </c>
      <c r="F44" s="37">
        <v>2</v>
      </c>
      <c r="G44" s="38"/>
      <c r="H44" s="33">
        <f t="shared" si="0"/>
        <v>525</v>
      </c>
      <c r="I44" s="37"/>
      <c r="J44" s="37"/>
      <c r="K44" s="37">
        <v>221</v>
      </c>
      <c r="L44" s="37">
        <v>7</v>
      </c>
      <c r="M44" s="37">
        <v>337</v>
      </c>
      <c r="N44" s="33">
        <f t="shared" si="1"/>
        <v>565</v>
      </c>
      <c r="O44" s="37"/>
      <c r="P44" s="37">
        <v>9</v>
      </c>
      <c r="Q44" s="37">
        <v>161</v>
      </c>
      <c r="R44" s="33">
        <f t="shared" si="2"/>
        <v>170</v>
      </c>
      <c r="S44" s="33">
        <f t="shared" si="3"/>
        <v>1260</v>
      </c>
      <c r="T44" s="3"/>
      <c r="U44" s="3"/>
    </row>
    <row r="45" spans="1:21" ht="87" customHeight="1">
      <c r="A45" s="141" t="s">
        <v>126</v>
      </c>
      <c r="B45" s="142"/>
      <c r="C45" s="36"/>
      <c r="D45" s="36"/>
      <c r="E45" s="37">
        <v>388</v>
      </c>
      <c r="F45" s="37">
        <v>3</v>
      </c>
      <c r="G45" s="38"/>
      <c r="H45" s="33">
        <f t="shared" si="0"/>
        <v>391</v>
      </c>
      <c r="I45" s="37"/>
      <c r="J45" s="37"/>
      <c r="K45" s="37">
        <v>451</v>
      </c>
      <c r="L45" s="37">
        <v>12</v>
      </c>
      <c r="M45" s="37"/>
      <c r="N45" s="33">
        <f t="shared" si="1"/>
        <v>463</v>
      </c>
      <c r="O45" s="37"/>
      <c r="P45" s="37"/>
      <c r="Q45" s="37">
        <v>63</v>
      </c>
      <c r="R45" s="33">
        <f t="shared" si="2"/>
        <v>63</v>
      </c>
      <c r="S45" s="33">
        <f t="shared" si="3"/>
        <v>917</v>
      </c>
      <c r="T45" s="3"/>
      <c r="U45" s="3"/>
    </row>
    <row r="46" spans="1:21" ht="87" customHeight="1">
      <c r="A46" s="137" t="s">
        <v>30</v>
      </c>
      <c r="B46" s="138"/>
      <c r="C46" s="36"/>
      <c r="D46" s="36"/>
      <c r="E46" s="37">
        <v>345</v>
      </c>
      <c r="F46" s="37">
        <v>6</v>
      </c>
      <c r="G46" s="38"/>
      <c r="H46" s="33">
        <f t="shared" si="0"/>
        <v>351</v>
      </c>
      <c r="I46" s="37"/>
      <c r="J46" s="37"/>
      <c r="K46" s="37">
        <v>335</v>
      </c>
      <c r="L46" s="37">
        <v>11</v>
      </c>
      <c r="M46" s="37"/>
      <c r="N46" s="33">
        <f t="shared" si="1"/>
        <v>346</v>
      </c>
      <c r="O46" s="37">
        <v>14</v>
      </c>
      <c r="P46" s="37">
        <v>1</v>
      </c>
      <c r="Q46" s="37">
        <v>26</v>
      </c>
      <c r="R46" s="33">
        <f t="shared" si="2"/>
        <v>41</v>
      </c>
      <c r="S46" s="33">
        <f t="shared" si="3"/>
        <v>738</v>
      </c>
      <c r="T46" s="3"/>
      <c r="U46" s="3"/>
    </row>
    <row r="47" spans="1:21" ht="87" customHeight="1">
      <c r="A47" s="137" t="s">
        <v>31</v>
      </c>
      <c r="B47" s="138"/>
      <c r="C47" s="36">
        <v>46</v>
      </c>
      <c r="D47" s="36">
        <v>3</v>
      </c>
      <c r="E47" s="37">
        <v>325</v>
      </c>
      <c r="F47" s="37">
        <v>5</v>
      </c>
      <c r="G47" s="38"/>
      <c r="H47" s="33">
        <f t="shared" si="0"/>
        <v>379</v>
      </c>
      <c r="I47" s="37">
        <v>48</v>
      </c>
      <c r="J47" s="37">
        <v>3</v>
      </c>
      <c r="K47" s="37">
        <v>257</v>
      </c>
      <c r="L47" s="37">
        <v>2</v>
      </c>
      <c r="M47" s="37"/>
      <c r="N47" s="33">
        <f t="shared" si="1"/>
        <v>310</v>
      </c>
      <c r="O47" s="37"/>
      <c r="P47" s="37"/>
      <c r="Q47" s="37">
        <v>51</v>
      </c>
      <c r="R47" s="33">
        <f t="shared" si="2"/>
        <v>51</v>
      </c>
      <c r="S47" s="33">
        <f t="shared" si="3"/>
        <v>740</v>
      </c>
      <c r="T47" s="3"/>
      <c r="U47" s="3"/>
    </row>
    <row r="48" spans="1:21" ht="87" customHeight="1">
      <c r="A48" s="137" t="s">
        <v>32</v>
      </c>
      <c r="B48" s="138"/>
      <c r="C48" s="36"/>
      <c r="D48" s="36"/>
      <c r="E48" s="37">
        <v>427</v>
      </c>
      <c r="F48" s="37">
        <v>1</v>
      </c>
      <c r="G48" s="38"/>
      <c r="H48" s="33">
        <f t="shared" si="0"/>
        <v>428</v>
      </c>
      <c r="I48" s="37"/>
      <c r="J48" s="37"/>
      <c r="K48" s="37">
        <v>462</v>
      </c>
      <c r="L48" s="37">
        <v>2</v>
      </c>
      <c r="M48" s="37"/>
      <c r="N48" s="33">
        <f t="shared" si="1"/>
        <v>464</v>
      </c>
      <c r="O48" s="37"/>
      <c r="P48" s="37"/>
      <c r="Q48" s="37">
        <v>99</v>
      </c>
      <c r="R48" s="33">
        <f t="shared" si="2"/>
        <v>99</v>
      </c>
      <c r="S48" s="33">
        <f t="shared" si="3"/>
        <v>991</v>
      </c>
      <c r="T48" s="3"/>
      <c r="U48" s="3"/>
    </row>
    <row r="49" spans="1:21" ht="87" customHeight="1">
      <c r="A49" s="137" t="s">
        <v>273</v>
      </c>
      <c r="B49" s="138"/>
      <c r="C49" s="36"/>
      <c r="D49" s="36"/>
      <c r="E49" s="37">
        <v>376</v>
      </c>
      <c r="F49" s="37">
        <v>3</v>
      </c>
      <c r="G49" s="38"/>
      <c r="H49" s="33">
        <f t="shared" si="0"/>
        <v>379</v>
      </c>
      <c r="I49" s="37"/>
      <c r="J49" s="37"/>
      <c r="K49" s="37">
        <v>96</v>
      </c>
      <c r="L49" s="37">
        <v>8</v>
      </c>
      <c r="M49" s="37">
        <v>293</v>
      </c>
      <c r="N49" s="33">
        <f t="shared" si="1"/>
        <v>397</v>
      </c>
      <c r="O49" s="37"/>
      <c r="P49" s="37">
        <v>3</v>
      </c>
      <c r="Q49" s="37">
        <v>93</v>
      </c>
      <c r="R49" s="33">
        <f t="shared" si="2"/>
        <v>96</v>
      </c>
      <c r="S49" s="33">
        <f t="shared" si="3"/>
        <v>872</v>
      </c>
      <c r="T49" s="3"/>
      <c r="U49" s="3"/>
    </row>
    <row r="50" spans="1:21" ht="87" customHeight="1">
      <c r="A50" s="137" t="s">
        <v>33</v>
      </c>
      <c r="B50" s="138"/>
      <c r="C50" s="36"/>
      <c r="D50" s="36"/>
      <c r="E50" s="37">
        <v>289</v>
      </c>
      <c r="F50" s="37">
        <v>1</v>
      </c>
      <c r="G50" s="38"/>
      <c r="H50" s="33">
        <f t="shared" si="0"/>
        <v>290</v>
      </c>
      <c r="I50" s="37"/>
      <c r="J50" s="37"/>
      <c r="K50" s="37">
        <v>316</v>
      </c>
      <c r="L50" s="37">
        <v>7</v>
      </c>
      <c r="M50" s="37"/>
      <c r="N50" s="33">
        <f t="shared" si="1"/>
        <v>323</v>
      </c>
      <c r="O50" s="37">
        <v>17</v>
      </c>
      <c r="P50" s="37"/>
      <c r="Q50" s="37">
        <v>24</v>
      </c>
      <c r="R50" s="33">
        <f t="shared" si="2"/>
        <v>41</v>
      </c>
      <c r="S50" s="33">
        <f t="shared" si="3"/>
        <v>654</v>
      </c>
      <c r="T50" s="3"/>
      <c r="U50" s="3"/>
    </row>
    <row r="51" spans="1:21" ht="87" customHeight="1">
      <c r="A51" s="137" t="s">
        <v>127</v>
      </c>
      <c r="B51" s="138"/>
      <c r="C51" s="36"/>
      <c r="D51" s="36"/>
      <c r="E51" s="37">
        <v>286</v>
      </c>
      <c r="F51" s="37">
        <v>2</v>
      </c>
      <c r="G51" s="38"/>
      <c r="H51" s="33">
        <f t="shared" si="0"/>
        <v>288</v>
      </c>
      <c r="I51" s="37"/>
      <c r="J51" s="37"/>
      <c r="K51" s="37">
        <v>267</v>
      </c>
      <c r="L51" s="37">
        <v>4</v>
      </c>
      <c r="M51" s="37"/>
      <c r="N51" s="33">
        <f t="shared" si="1"/>
        <v>271</v>
      </c>
      <c r="O51" s="37"/>
      <c r="P51" s="37">
        <v>1</v>
      </c>
      <c r="Q51" s="37">
        <v>47</v>
      </c>
      <c r="R51" s="33">
        <f t="shared" si="2"/>
        <v>48</v>
      </c>
      <c r="S51" s="33">
        <f t="shared" si="3"/>
        <v>607</v>
      </c>
      <c r="T51" s="3"/>
      <c r="U51" s="3"/>
    </row>
    <row r="52" spans="1:21" ht="87" customHeight="1">
      <c r="A52" s="137" t="s">
        <v>34</v>
      </c>
      <c r="B52" s="138"/>
      <c r="C52" s="36"/>
      <c r="D52" s="36"/>
      <c r="E52" s="37">
        <v>130</v>
      </c>
      <c r="F52" s="37">
        <v>1</v>
      </c>
      <c r="G52" s="38"/>
      <c r="H52" s="33">
        <f t="shared" si="0"/>
        <v>131</v>
      </c>
      <c r="I52" s="37"/>
      <c r="J52" s="37"/>
      <c r="K52" s="37">
        <v>178</v>
      </c>
      <c r="L52" s="37">
        <v>6</v>
      </c>
      <c r="M52" s="37"/>
      <c r="N52" s="33">
        <f t="shared" si="1"/>
        <v>184</v>
      </c>
      <c r="O52" s="37"/>
      <c r="P52" s="37"/>
      <c r="Q52" s="37">
        <v>34</v>
      </c>
      <c r="R52" s="33">
        <f t="shared" si="2"/>
        <v>34</v>
      </c>
      <c r="S52" s="33">
        <f t="shared" si="3"/>
        <v>349</v>
      </c>
      <c r="T52" s="3"/>
      <c r="U52" s="3"/>
    </row>
    <row r="53" spans="1:21" ht="87" customHeight="1">
      <c r="A53" s="137" t="s">
        <v>35</v>
      </c>
      <c r="B53" s="138"/>
      <c r="C53" s="36"/>
      <c r="D53" s="36"/>
      <c r="E53" s="37">
        <v>230</v>
      </c>
      <c r="F53" s="37">
        <v>1</v>
      </c>
      <c r="G53" s="38"/>
      <c r="H53" s="33">
        <f t="shared" si="0"/>
        <v>231</v>
      </c>
      <c r="I53" s="37"/>
      <c r="J53" s="37"/>
      <c r="K53" s="37">
        <v>196</v>
      </c>
      <c r="L53" s="37">
        <v>4</v>
      </c>
      <c r="M53" s="37"/>
      <c r="N53" s="33">
        <f t="shared" si="1"/>
        <v>200</v>
      </c>
      <c r="O53" s="37">
        <v>15</v>
      </c>
      <c r="P53" s="37"/>
      <c r="Q53" s="37"/>
      <c r="R53" s="33">
        <f t="shared" si="2"/>
        <v>15</v>
      </c>
      <c r="S53" s="33">
        <f t="shared" si="3"/>
        <v>446</v>
      </c>
      <c r="T53" s="3"/>
      <c r="U53" s="3"/>
    </row>
    <row r="54" spans="1:21" ht="87" customHeight="1">
      <c r="A54" s="137" t="s">
        <v>36</v>
      </c>
      <c r="B54" s="138"/>
      <c r="C54" s="36"/>
      <c r="D54" s="36"/>
      <c r="E54" s="37">
        <v>325</v>
      </c>
      <c r="F54" s="37">
        <v>1</v>
      </c>
      <c r="G54" s="38"/>
      <c r="H54" s="33">
        <f t="shared" si="0"/>
        <v>326</v>
      </c>
      <c r="I54" s="37"/>
      <c r="J54" s="37"/>
      <c r="K54" s="37">
        <v>253</v>
      </c>
      <c r="L54" s="37">
        <v>5</v>
      </c>
      <c r="M54" s="37"/>
      <c r="N54" s="33">
        <f t="shared" si="1"/>
        <v>258</v>
      </c>
      <c r="O54" s="37"/>
      <c r="P54" s="37"/>
      <c r="Q54" s="37">
        <v>40</v>
      </c>
      <c r="R54" s="33">
        <f t="shared" si="2"/>
        <v>40</v>
      </c>
      <c r="S54" s="33">
        <f t="shared" si="3"/>
        <v>624</v>
      </c>
      <c r="T54" s="3"/>
      <c r="U54" s="3"/>
    </row>
    <row r="55" spans="1:21" ht="87" customHeight="1">
      <c r="A55" s="137" t="s">
        <v>37</v>
      </c>
      <c r="B55" s="138"/>
      <c r="C55" s="36"/>
      <c r="D55" s="36"/>
      <c r="E55" s="37">
        <v>290</v>
      </c>
      <c r="F55" s="37">
        <v>3</v>
      </c>
      <c r="G55" s="38"/>
      <c r="H55" s="33">
        <f t="shared" si="0"/>
        <v>293</v>
      </c>
      <c r="I55" s="37"/>
      <c r="J55" s="37"/>
      <c r="K55" s="37">
        <v>318</v>
      </c>
      <c r="L55" s="37">
        <v>4</v>
      </c>
      <c r="M55" s="37"/>
      <c r="N55" s="33">
        <f t="shared" si="1"/>
        <v>322</v>
      </c>
      <c r="O55" s="37">
        <v>46</v>
      </c>
      <c r="P55" s="37"/>
      <c r="Q55" s="37">
        <v>45</v>
      </c>
      <c r="R55" s="33">
        <f t="shared" si="2"/>
        <v>91</v>
      </c>
      <c r="S55" s="33">
        <f t="shared" si="3"/>
        <v>706</v>
      </c>
      <c r="T55" s="3"/>
      <c r="U55" s="3"/>
    </row>
    <row r="56" spans="1:21" ht="87" customHeight="1">
      <c r="A56" s="137" t="s">
        <v>38</v>
      </c>
      <c r="B56" s="138"/>
      <c r="C56" s="36"/>
      <c r="D56" s="36"/>
      <c r="E56" s="37">
        <v>432</v>
      </c>
      <c r="F56" s="37">
        <v>5</v>
      </c>
      <c r="G56" s="38"/>
      <c r="H56" s="33">
        <f t="shared" si="0"/>
        <v>437</v>
      </c>
      <c r="I56" s="37"/>
      <c r="J56" s="37"/>
      <c r="K56" s="37">
        <v>507</v>
      </c>
      <c r="L56" s="37">
        <v>10</v>
      </c>
      <c r="M56" s="37"/>
      <c r="N56" s="33">
        <f t="shared" si="1"/>
        <v>517</v>
      </c>
      <c r="O56" s="37">
        <v>44</v>
      </c>
      <c r="P56" s="37">
        <v>5</v>
      </c>
      <c r="Q56" s="37">
        <v>50</v>
      </c>
      <c r="R56" s="33">
        <f t="shared" si="2"/>
        <v>99</v>
      </c>
      <c r="S56" s="33">
        <f t="shared" si="3"/>
        <v>1053</v>
      </c>
      <c r="T56" s="3"/>
      <c r="U56" s="3"/>
    </row>
    <row r="57" spans="1:21" ht="87" customHeight="1">
      <c r="A57" s="137" t="s">
        <v>39</v>
      </c>
      <c r="B57" s="138"/>
      <c r="C57" s="36"/>
      <c r="D57" s="36"/>
      <c r="E57" s="37">
        <v>298</v>
      </c>
      <c r="F57" s="37">
        <v>6</v>
      </c>
      <c r="G57" s="38"/>
      <c r="H57" s="33">
        <f t="shared" si="0"/>
        <v>304</v>
      </c>
      <c r="I57" s="37"/>
      <c r="J57" s="37"/>
      <c r="K57" s="37">
        <v>296</v>
      </c>
      <c r="L57" s="37">
        <v>2</v>
      </c>
      <c r="M57" s="37"/>
      <c r="N57" s="33">
        <f t="shared" si="1"/>
        <v>298</v>
      </c>
      <c r="O57" s="37">
        <v>14</v>
      </c>
      <c r="P57" s="37"/>
      <c r="Q57" s="37">
        <v>46</v>
      </c>
      <c r="R57" s="33">
        <f t="shared" si="2"/>
        <v>60</v>
      </c>
      <c r="S57" s="33">
        <f t="shared" si="3"/>
        <v>662</v>
      </c>
      <c r="T57" s="3"/>
      <c r="U57" s="3"/>
    </row>
    <row r="58" spans="1:21" ht="87" customHeight="1">
      <c r="A58" s="137" t="s">
        <v>40</v>
      </c>
      <c r="B58" s="138"/>
      <c r="C58" s="36"/>
      <c r="D58" s="36"/>
      <c r="E58" s="37">
        <v>202</v>
      </c>
      <c r="F58" s="37">
        <v>3</v>
      </c>
      <c r="G58" s="38"/>
      <c r="H58" s="33">
        <f t="shared" si="0"/>
        <v>205</v>
      </c>
      <c r="I58" s="37"/>
      <c r="J58" s="37"/>
      <c r="K58" s="37">
        <v>169</v>
      </c>
      <c r="L58" s="37">
        <v>9</v>
      </c>
      <c r="M58" s="37"/>
      <c r="N58" s="33">
        <f t="shared" si="1"/>
        <v>178</v>
      </c>
      <c r="O58" s="37">
        <v>19</v>
      </c>
      <c r="P58" s="37"/>
      <c r="Q58" s="37">
        <v>11</v>
      </c>
      <c r="R58" s="33">
        <f t="shared" si="2"/>
        <v>30</v>
      </c>
      <c r="S58" s="33">
        <f t="shared" si="3"/>
        <v>413</v>
      </c>
      <c r="T58" s="3"/>
      <c r="U58" s="3"/>
    </row>
    <row r="59" spans="1:21" ht="87" customHeight="1">
      <c r="A59" s="137" t="s">
        <v>41</v>
      </c>
      <c r="B59" s="138"/>
      <c r="C59" s="36"/>
      <c r="D59" s="36"/>
      <c r="E59" s="37">
        <v>396</v>
      </c>
      <c r="F59" s="37">
        <v>3</v>
      </c>
      <c r="G59" s="38"/>
      <c r="H59" s="33">
        <f t="shared" si="0"/>
        <v>399</v>
      </c>
      <c r="I59" s="37">
        <v>9</v>
      </c>
      <c r="J59" s="37"/>
      <c r="K59" s="37">
        <v>255</v>
      </c>
      <c r="L59" s="37">
        <v>7</v>
      </c>
      <c r="M59" s="37"/>
      <c r="N59" s="33">
        <f t="shared" si="1"/>
        <v>271</v>
      </c>
      <c r="O59" s="37"/>
      <c r="P59" s="37">
        <v>1</v>
      </c>
      <c r="Q59" s="37">
        <v>47</v>
      </c>
      <c r="R59" s="33">
        <f t="shared" si="2"/>
        <v>48</v>
      </c>
      <c r="S59" s="33">
        <f t="shared" si="3"/>
        <v>718</v>
      </c>
      <c r="T59" s="3"/>
      <c r="U59" s="3"/>
    </row>
    <row r="60" spans="1:21" ht="87" customHeight="1">
      <c r="A60" s="137" t="s">
        <v>42</v>
      </c>
      <c r="B60" s="138"/>
      <c r="C60" s="36"/>
      <c r="D60" s="36"/>
      <c r="E60" s="37">
        <v>418</v>
      </c>
      <c r="F60" s="37">
        <v>5</v>
      </c>
      <c r="G60" s="38"/>
      <c r="H60" s="33">
        <f t="shared" si="0"/>
        <v>423</v>
      </c>
      <c r="I60" s="37"/>
      <c r="J60" s="37"/>
      <c r="K60" s="37">
        <v>454</v>
      </c>
      <c r="L60" s="37">
        <v>13</v>
      </c>
      <c r="M60" s="37"/>
      <c r="N60" s="33">
        <f t="shared" si="1"/>
        <v>467</v>
      </c>
      <c r="O60" s="37"/>
      <c r="P60" s="37">
        <v>4</v>
      </c>
      <c r="Q60" s="37">
        <v>73</v>
      </c>
      <c r="R60" s="33">
        <f t="shared" si="2"/>
        <v>77</v>
      </c>
      <c r="S60" s="33">
        <f t="shared" si="3"/>
        <v>967</v>
      </c>
      <c r="T60" s="3"/>
      <c r="U60" s="3"/>
    </row>
    <row r="61" spans="1:21" ht="87" customHeight="1">
      <c r="A61" s="137" t="s">
        <v>43</v>
      </c>
      <c r="B61" s="138"/>
      <c r="C61" s="36"/>
      <c r="D61" s="36"/>
      <c r="E61" s="37">
        <v>234</v>
      </c>
      <c r="F61" s="37">
        <v>4</v>
      </c>
      <c r="G61" s="38"/>
      <c r="H61" s="33">
        <f t="shared" si="0"/>
        <v>238</v>
      </c>
      <c r="I61" s="37"/>
      <c r="J61" s="37"/>
      <c r="K61" s="37">
        <v>259</v>
      </c>
      <c r="L61" s="37">
        <v>1</v>
      </c>
      <c r="M61" s="37"/>
      <c r="N61" s="33">
        <f t="shared" si="1"/>
        <v>260</v>
      </c>
      <c r="O61" s="37"/>
      <c r="P61" s="37">
        <v>2</v>
      </c>
      <c r="Q61" s="37">
        <v>26</v>
      </c>
      <c r="R61" s="33">
        <f t="shared" si="2"/>
        <v>28</v>
      </c>
      <c r="S61" s="33">
        <f t="shared" si="3"/>
        <v>526</v>
      </c>
      <c r="T61" s="3"/>
      <c r="U61" s="3"/>
    </row>
    <row r="62" spans="1:21" ht="87" customHeight="1">
      <c r="A62" s="137" t="s">
        <v>44</v>
      </c>
      <c r="B62" s="138"/>
      <c r="C62" s="36"/>
      <c r="D62" s="36"/>
      <c r="E62" s="37">
        <v>319</v>
      </c>
      <c r="F62" s="37">
        <v>3</v>
      </c>
      <c r="G62" s="38"/>
      <c r="H62" s="33">
        <f t="shared" si="0"/>
        <v>322</v>
      </c>
      <c r="I62" s="37"/>
      <c r="J62" s="37"/>
      <c r="K62" s="37"/>
      <c r="L62" s="37">
        <v>1</v>
      </c>
      <c r="M62" s="37">
        <v>330</v>
      </c>
      <c r="N62" s="33">
        <f t="shared" si="1"/>
        <v>331</v>
      </c>
      <c r="O62" s="37"/>
      <c r="P62" s="37">
        <v>0</v>
      </c>
      <c r="Q62" s="37">
        <v>47</v>
      </c>
      <c r="R62" s="33">
        <f t="shared" si="2"/>
        <v>47</v>
      </c>
      <c r="S62" s="33">
        <f t="shared" si="3"/>
        <v>700</v>
      </c>
      <c r="T62" s="3"/>
      <c r="U62" s="3"/>
    </row>
    <row r="63" spans="1:21" ht="87" customHeight="1">
      <c r="A63" s="137" t="s">
        <v>45</v>
      </c>
      <c r="B63" s="138"/>
      <c r="C63" s="36"/>
      <c r="D63" s="36"/>
      <c r="E63" s="37">
        <v>401</v>
      </c>
      <c r="F63" s="37">
        <v>3</v>
      </c>
      <c r="G63" s="38"/>
      <c r="H63" s="33">
        <f t="shared" si="0"/>
        <v>404</v>
      </c>
      <c r="I63" s="37">
        <v>13</v>
      </c>
      <c r="J63" s="37">
        <v>1</v>
      </c>
      <c r="K63" s="37">
        <v>382</v>
      </c>
      <c r="L63" s="37">
        <v>4</v>
      </c>
      <c r="M63" s="37"/>
      <c r="N63" s="33">
        <f t="shared" si="1"/>
        <v>400</v>
      </c>
      <c r="O63" s="37"/>
      <c r="P63" s="37">
        <v>1</v>
      </c>
      <c r="Q63" s="37">
        <v>61</v>
      </c>
      <c r="R63" s="33">
        <f t="shared" si="2"/>
        <v>62</v>
      </c>
      <c r="S63" s="33">
        <f t="shared" si="3"/>
        <v>866</v>
      </c>
      <c r="T63" s="3"/>
      <c r="U63" s="3"/>
    </row>
    <row r="64" spans="1:21" ht="87" customHeight="1">
      <c r="A64" s="137" t="s">
        <v>46</v>
      </c>
      <c r="B64" s="138"/>
      <c r="C64" s="36"/>
      <c r="D64" s="36"/>
      <c r="E64" s="37">
        <v>362</v>
      </c>
      <c r="F64" s="37">
        <v>2</v>
      </c>
      <c r="G64" s="38"/>
      <c r="H64" s="33">
        <f t="shared" si="0"/>
        <v>364</v>
      </c>
      <c r="I64" s="37"/>
      <c r="J64" s="37"/>
      <c r="K64" s="37">
        <v>425</v>
      </c>
      <c r="L64" s="37">
        <v>2</v>
      </c>
      <c r="M64" s="37"/>
      <c r="N64" s="33">
        <f t="shared" si="1"/>
        <v>427</v>
      </c>
      <c r="O64" s="37"/>
      <c r="P64" s="37"/>
      <c r="Q64" s="37">
        <v>70</v>
      </c>
      <c r="R64" s="33">
        <f t="shared" si="2"/>
        <v>70</v>
      </c>
      <c r="S64" s="33">
        <f t="shared" si="3"/>
        <v>861</v>
      </c>
      <c r="T64" s="3"/>
      <c r="U64" s="3"/>
    </row>
    <row r="65" spans="1:21" ht="87" customHeight="1">
      <c r="A65" s="137" t="s">
        <v>47</v>
      </c>
      <c r="B65" s="138"/>
      <c r="C65" s="36"/>
      <c r="D65" s="36"/>
      <c r="E65" s="37">
        <v>412</v>
      </c>
      <c r="F65" s="37">
        <v>2</v>
      </c>
      <c r="G65" s="38"/>
      <c r="H65" s="33">
        <f t="shared" si="0"/>
        <v>414</v>
      </c>
      <c r="I65" s="37"/>
      <c r="J65" s="37"/>
      <c r="K65" s="37">
        <v>408</v>
      </c>
      <c r="L65" s="37">
        <v>5</v>
      </c>
      <c r="M65" s="37"/>
      <c r="N65" s="33">
        <f t="shared" si="1"/>
        <v>413</v>
      </c>
      <c r="O65" s="37"/>
      <c r="P65" s="37">
        <v>1</v>
      </c>
      <c r="Q65" s="37">
        <v>53</v>
      </c>
      <c r="R65" s="33">
        <f t="shared" si="2"/>
        <v>54</v>
      </c>
      <c r="S65" s="33">
        <f t="shared" si="3"/>
        <v>881</v>
      </c>
      <c r="T65" s="3"/>
      <c r="U65" s="3"/>
    </row>
    <row r="66" spans="1:21" ht="87" customHeight="1">
      <c r="A66" s="137" t="s">
        <v>48</v>
      </c>
      <c r="B66" s="138"/>
      <c r="C66" s="36"/>
      <c r="D66" s="36"/>
      <c r="E66" s="37">
        <v>270</v>
      </c>
      <c r="F66" s="37">
        <v>5</v>
      </c>
      <c r="G66" s="38"/>
      <c r="H66" s="33">
        <f t="shared" si="0"/>
        <v>275</v>
      </c>
      <c r="I66" s="37"/>
      <c r="J66" s="37"/>
      <c r="K66" s="37">
        <v>273</v>
      </c>
      <c r="L66" s="37">
        <v>8</v>
      </c>
      <c r="M66" s="37"/>
      <c r="N66" s="33">
        <f t="shared" si="1"/>
        <v>281</v>
      </c>
      <c r="O66" s="37"/>
      <c r="P66" s="37">
        <v>3</v>
      </c>
      <c r="Q66" s="37">
        <v>70</v>
      </c>
      <c r="R66" s="33">
        <f t="shared" si="2"/>
        <v>73</v>
      </c>
      <c r="S66" s="33">
        <f t="shared" si="3"/>
        <v>629</v>
      </c>
      <c r="T66" s="3"/>
      <c r="U66" s="3"/>
    </row>
    <row r="67" spans="1:21" ht="87" customHeight="1">
      <c r="A67" s="137" t="s">
        <v>49</v>
      </c>
      <c r="B67" s="138"/>
      <c r="C67" s="36"/>
      <c r="D67" s="36"/>
      <c r="E67" s="37">
        <v>128</v>
      </c>
      <c r="F67" s="37">
        <v>1</v>
      </c>
      <c r="G67" s="38">
        <v>333</v>
      </c>
      <c r="H67" s="33">
        <f t="shared" si="0"/>
        <v>462</v>
      </c>
      <c r="I67" s="37"/>
      <c r="J67" s="37"/>
      <c r="K67" s="37"/>
      <c r="L67" s="37">
        <v>1</v>
      </c>
      <c r="M67" s="37">
        <v>465</v>
      </c>
      <c r="N67" s="33">
        <f t="shared" si="1"/>
        <v>466</v>
      </c>
      <c r="O67" s="37"/>
      <c r="P67" s="37"/>
      <c r="Q67" s="37">
        <v>100</v>
      </c>
      <c r="R67" s="33">
        <f t="shared" si="2"/>
        <v>100</v>
      </c>
      <c r="S67" s="33">
        <f t="shared" si="3"/>
        <v>1028</v>
      </c>
      <c r="T67" s="3"/>
      <c r="U67" s="3"/>
    </row>
    <row r="68" spans="1:21" ht="87" customHeight="1">
      <c r="A68" s="137" t="s">
        <v>50</v>
      </c>
      <c r="B68" s="138"/>
      <c r="C68" s="36"/>
      <c r="D68" s="36"/>
      <c r="E68" s="37">
        <v>402</v>
      </c>
      <c r="F68" s="37">
        <v>2</v>
      </c>
      <c r="G68" s="38"/>
      <c r="H68" s="33">
        <f t="shared" si="0"/>
        <v>404</v>
      </c>
      <c r="I68" s="37"/>
      <c r="J68" s="37"/>
      <c r="K68" s="37">
        <v>385</v>
      </c>
      <c r="L68" s="37">
        <v>5</v>
      </c>
      <c r="M68" s="37"/>
      <c r="N68" s="33">
        <f t="shared" si="1"/>
        <v>390</v>
      </c>
      <c r="O68" s="37">
        <v>25</v>
      </c>
      <c r="P68" s="37">
        <v>4</v>
      </c>
      <c r="Q68" s="37">
        <v>33</v>
      </c>
      <c r="R68" s="33">
        <f t="shared" si="2"/>
        <v>62</v>
      </c>
      <c r="S68" s="33">
        <f t="shared" si="3"/>
        <v>856</v>
      </c>
      <c r="T68" s="3"/>
      <c r="U68" s="3"/>
    </row>
    <row r="69" spans="1:21" ht="87" customHeight="1">
      <c r="A69" s="137" t="s">
        <v>51</v>
      </c>
      <c r="B69" s="138"/>
      <c r="C69" s="36"/>
      <c r="D69" s="36"/>
      <c r="E69" s="37">
        <v>384</v>
      </c>
      <c r="F69" s="37">
        <v>7</v>
      </c>
      <c r="G69" s="38"/>
      <c r="H69" s="33">
        <f t="shared" si="0"/>
        <v>391</v>
      </c>
      <c r="I69" s="37"/>
      <c r="J69" s="37"/>
      <c r="K69" s="37">
        <v>292</v>
      </c>
      <c r="L69" s="37">
        <v>4</v>
      </c>
      <c r="M69" s="37"/>
      <c r="N69" s="33">
        <f t="shared" si="1"/>
        <v>296</v>
      </c>
      <c r="O69" s="37"/>
      <c r="P69" s="37">
        <v>1</v>
      </c>
      <c r="Q69" s="37">
        <v>51</v>
      </c>
      <c r="R69" s="33">
        <f t="shared" si="2"/>
        <v>52</v>
      </c>
      <c r="S69" s="33">
        <f t="shared" si="3"/>
        <v>739</v>
      </c>
      <c r="T69" s="3"/>
      <c r="U69" s="3"/>
    </row>
    <row r="70" spans="1:21" ht="87" customHeight="1">
      <c r="A70" s="137" t="s">
        <v>52</v>
      </c>
      <c r="B70" s="138"/>
      <c r="C70" s="36"/>
      <c r="D70" s="36"/>
      <c r="E70" s="37">
        <v>344</v>
      </c>
      <c r="F70" s="37">
        <v>6</v>
      </c>
      <c r="G70" s="38"/>
      <c r="H70" s="33">
        <f t="shared" si="0"/>
        <v>350</v>
      </c>
      <c r="I70" s="37"/>
      <c r="J70" s="37"/>
      <c r="K70" s="37">
        <v>313</v>
      </c>
      <c r="L70" s="37">
        <v>7</v>
      </c>
      <c r="M70" s="37"/>
      <c r="N70" s="33">
        <f t="shared" si="1"/>
        <v>320</v>
      </c>
      <c r="O70" s="37"/>
      <c r="P70" s="37"/>
      <c r="Q70" s="37">
        <v>45</v>
      </c>
      <c r="R70" s="33">
        <f t="shared" si="2"/>
        <v>45</v>
      </c>
      <c r="S70" s="33">
        <f t="shared" si="3"/>
        <v>715</v>
      </c>
      <c r="T70" s="3"/>
      <c r="U70" s="3"/>
    </row>
    <row r="71" spans="1:21" ht="87" customHeight="1">
      <c r="A71" s="137" t="s">
        <v>53</v>
      </c>
      <c r="B71" s="138"/>
      <c r="C71" s="36"/>
      <c r="D71" s="36"/>
      <c r="E71" s="37">
        <v>891</v>
      </c>
      <c r="F71" s="37">
        <v>7</v>
      </c>
      <c r="G71" s="38"/>
      <c r="H71" s="33">
        <f t="shared" si="0"/>
        <v>898</v>
      </c>
      <c r="I71" s="37"/>
      <c r="J71" s="37"/>
      <c r="K71" s="37">
        <v>567</v>
      </c>
      <c r="L71" s="37">
        <v>6</v>
      </c>
      <c r="M71" s="37">
        <v>300</v>
      </c>
      <c r="N71" s="33">
        <f t="shared" si="1"/>
        <v>873</v>
      </c>
      <c r="O71" s="37"/>
      <c r="P71" s="37"/>
      <c r="Q71" s="37">
        <v>133</v>
      </c>
      <c r="R71" s="33">
        <f t="shared" si="2"/>
        <v>133</v>
      </c>
      <c r="S71" s="33">
        <f t="shared" si="3"/>
        <v>1904</v>
      </c>
      <c r="T71" s="3"/>
      <c r="U71" s="3"/>
    </row>
    <row r="72" spans="1:21" ht="87" customHeight="1">
      <c r="A72" s="137" t="s">
        <v>54</v>
      </c>
      <c r="B72" s="138"/>
      <c r="C72" s="36"/>
      <c r="D72" s="36"/>
      <c r="E72" s="37">
        <v>337</v>
      </c>
      <c r="F72" s="37">
        <v>6</v>
      </c>
      <c r="G72" s="38"/>
      <c r="H72" s="33">
        <f t="shared" si="0"/>
        <v>343</v>
      </c>
      <c r="I72" s="37"/>
      <c r="J72" s="37"/>
      <c r="K72" s="37">
        <v>342</v>
      </c>
      <c r="L72" s="37">
        <v>3</v>
      </c>
      <c r="M72" s="37"/>
      <c r="N72" s="33">
        <f t="shared" si="1"/>
        <v>345</v>
      </c>
      <c r="O72" s="37"/>
      <c r="P72" s="37"/>
      <c r="Q72" s="37">
        <v>37</v>
      </c>
      <c r="R72" s="33">
        <f t="shared" si="2"/>
        <v>37</v>
      </c>
      <c r="S72" s="33">
        <f t="shared" si="3"/>
        <v>725</v>
      </c>
      <c r="T72" s="3"/>
      <c r="U72" s="3"/>
    </row>
    <row r="73" spans="1:21" ht="87" customHeight="1">
      <c r="A73" s="137" t="s">
        <v>55</v>
      </c>
      <c r="B73" s="138"/>
      <c r="C73" s="36">
        <v>66</v>
      </c>
      <c r="D73" s="36"/>
      <c r="E73" s="37">
        <v>408</v>
      </c>
      <c r="F73" s="37">
        <v>7</v>
      </c>
      <c r="G73" s="38"/>
      <c r="H73" s="33">
        <f t="shared" si="0"/>
        <v>481</v>
      </c>
      <c r="I73" s="37"/>
      <c r="J73" s="37"/>
      <c r="K73" s="37">
        <v>439</v>
      </c>
      <c r="L73" s="37">
        <v>16</v>
      </c>
      <c r="M73" s="37"/>
      <c r="N73" s="33">
        <f t="shared" si="1"/>
        <v>455</v>
      </c>
      <c r="O73" s="37"/>
      <c r="P73" s="37"/>
      <c r="Q73" s="37">
        <v>51</v>
      </c>
      <c r="R73" s="33">
        <f t="shared" si="2"/>
        <v>51</v>
      </c>
      <c r="S73" s="33">
        <f t="shared" si="3"/>
        <v>987</v>
      </c>
      <c r="T73" s="3"/>
      <c r="U73" s="3"/>
    </row>
    <row r="74" spans="1:21" ht="87" customHeight="1">
      <c r="A74" s="135" t="s">
        <v>56</v>
      </c>
      <c r="B74" s="136"/>
      <c r="C74" s="37"/>
      <c r="D74" s="36"/>
      <c r="E74" s="37">
        <v>371</v>
      </c>
      <c r="F74" s="37">
        <v>4</v>
      </c>
      <c r="G74" s="38"/>
      <c r="H74" s="33">
        <f t="shared" si="0"/>
        <v>375</v>
      </c>
      <c r="I74" s="37"/>
      <c r="J74" s="37"/>
      <c r="K74" s="37">
        <v>378</v>
      </c>
      <c r="L74" s="37">
        <v>3</v>
      </c>
      <c r="M74" s="37"/>
      <c r="N74" s="33">
        <f t="shared" si="1"/>
        <v>381</v>
      </c>
      <c r="O74" s="37">
        <v>25</v>
      </c>
      <c r="P74" s="37"/>
      <c r="Q74" s="37">
        <v>25</v>
      </c>
      <c r="R74" s="33">
        <f t="shared" si="2"/>
        <v>50</v>
      </c>
      <c r="S74" s="33">
        <f t="shared" si="3"/>
        <v>806</v>
      </c>
      <c r="T74" s="3"/>
      <c r="U74" s="3"/>
    </row>
    <row r="75" spans="1:21" ht="87" customHeight="1">
      <c r="A75" s="135" t="s">
        <v>57</v>
      </c>
      <c r="B75" s="136"/>
      <c r="C75" s="37"/>
      <c r="D75" s="37"/>
      <c r="E75" s="37">
        <v>535</v>
      </c>
      <c r="F75" s="37">
        <v>5</v>
      </c>
      <c r="G75" s="38"/>
      <c r="H75" s="33">
        <f t="shared" si="0"/>
        <v>540</v>
      </c>
      <c r="I75" s="37"/>
      <c r="J75" s="37"/>
      <c r="K75" s="37">
        <v>492</v>
      </c>
      <c r="L75" s="37">
        <v>11</v>
      </c>
      <c r="M75" s="37"/>
      <c r="N75" s="33">
        <f t="shared" si="1"/>
        <v>503</v>
      </c>
      <c r="O75" s="37"/>
      <c r="P75" s="37">
        <v>3</v>
      </c>
      <c r="Q75" s="37">
        <v>84</v>
      </c>
      <c r="R75" s="33">
        <f t="shared" si="2"/>
        <v>87</v>
      </c>
      <c r="S75" s="33">
        <f t="shared" si="3"/>
        <v>1130</v>
      </c>
      <c r="T75" s="3"/>
      <c r="U75" s="3"/>
    </row>
    <row r="76" spans="1:21" ht="87" customHeight="1">
      <c r="A76" s="135" t="s">
        <v>58</v>
      </c>
      <c r="B76" s="136"/>
      <c r="C76" s="37"/>
      <c r="D76" s="37"/>
      <c r="E76" s="37">
        <v>379</v>
      </c>
      <c r="F76" s="37">
        <v>3</v>
      </c>
      <c r="G76" s="38"/>
      <c r="H76" s="33">
        <f t="shared" si="0"/>
        <v>382</v>
      </c>
      <c r="I76" s="37"/>
      <c r="J76" s="37"/>
      <c r="K76" s="37">
        <v>467</v>
      </c>
      <c r="L76" s="37">
        <v>3</v>
      </c>
      <c r="M76" s="37"/>
      <c r="N76" s="33">
        <f t="shared" si="1"/>
        <v>470</v>
      </c>
      <c r="O76" s="37"/>
      <c r="P76" s="37">
        <v>2</v>
      </c>
      <c r="Q76" s="37">
        <v>42</v>
      </c>
      <c r="R76" s="33">
        <f t="shared" si="2"/>
        <v>44</v>
      </c>
      <c r="S76" s="33">
        <f t="shared" si="3"/>
        <v>896</v>
      </c>
      <c r="T76" s="3"/>
      <c r="U76" s="3"/>
    </row>
    <row r="77" spans="1:21" ht="87" customHeight="1">
      <c r="A77" s="135" t="s">
        <v>59</v>
      </c>
      <c r="B77" s="136"/>
      <c r="C77" s="37"/>
      <c r="D77" s="37"/>
      <c r="E77" s="37">
        <v>477</v>
      </c>
      <c r="F77" s="37">
        <v>1</v>
      </c>
      <c r="G77" s="38"/>
      <c r="H77" s="33">
        <f t="shared" si="0"/>
        <v>478</v>
      </c>
      <c r="I77" s="37"/>
      <c r="J77" s="37"/>
      <c r="K77" s="37">
        <v>422</v>
      </c>
      <c r="L77" s="37">
        <v>3</v>
      </c>
      <c r="M77" s="37"/>
      <c r="N77" s="33">
        <f t="shared" si="1"/>
        <v>425</v>
      </c>
      <c r="O77" s="37"/>
      <c r="P77" s="37"/>
      <c r="Q77" s="37">
        <v>101</v>
      </c>
      <c r="R77" s="33">
        <f t="shared" si="2"/>
        <v>101</v>
      </c>
      <c r="S77" s="33">
        <f t="shared" si="3"/>
        <v>1004</v>
      </c>
      <c r="T77" s="3"/>
      <c r="U77" s="3"/>
    </row>
    <row r="78" spans="1:21" ht="87" customHeight="1">
      <c r="A78" s="135" t="s">
        <v>60</v>
      </c>
      <c r="B78" s="136"/>
      <c r="C78" s="37"/>
      <c r="D78" s="37"/>
      <c r="E78" s="37">
        <v>476</v>
      </c>
      <c r="F78" s="37">
        <v>3</v>
      </c>
      <c r="G78" s="38"/>
      <c r="H78" s="33">
        <f t="shared" si="0"/>
        <v>479</v>
      </c>
      <c r="I78" s="37"/>
      <c r="J78" s="37"/>
      <c r="K78" s="37">
        <v>369</v>
      </c>
      <c r="L78" s="37">
        <v>5</v>
      </c>
      <c r="M78" s="37"/>
      <c r="N78" s="33">
        <f t="shared" si="1"/>
        <v>374</v>
      </c>
      <c r="O78" s="37"/>
      <c r="P78" s="37"/>
      <c r="Q78" s="37">
        <v>37</v>
      </c>
      <c r="R78" s="33">
        <f t="shared" si="2"/>
        <v>37</v>
      </c>
      <c r="S78" s="33">
        <f t="shared" si="3"/>
        <v>890</v>
      </c>
      <c r="T78" s="3"/>
      <c r="U78" s="3"/>
    </row>
    <row r="79" spans="1:21" ht="87" customHeight="1">
      <c r="A79" s="135" t="s">
        <v>61</v>
      </c>
      <c r="B79" s="136"/>
      <c r="C79" s="37"/>
      <c r="D79" s="37"/>
      <c r="E79" s="37">
        <v>412</v>
      </c>
      <c r="F79" s="37">
        <v>1</v>
      </c>
      <c r="G79" s="38"/>
      <c r="H79" s="33">
        <f aca="true" t="shared" si="4" ref="H79:H93">C79+D79+E79+F79+G79</f>
        <v>413</v>
      </c>
      <c r="I79" s="37"/>
      <c r="J79" s="37"/>
      <c r="K79" s="37">
        <v>455</v>
      </c>
      <c r="L79" s="37">
        <v>5</v>
      </c>
      <c r="M79" s="37"/>
      <c r="N79" s="33">
        <f aca="true" t="shared" si="5" ref="N79:N93">I79+J79+K79+L79+M79</f>
        <v>460</v>
      </c>
      <c r="O79" s="37">
        <v>30</v>
      </c>
      <c r="P79" s="37"/>
      <c r="Q79" s="37">
        <v>76</v>
      </c>
      <c r="R79" s="33">
        <f aca="true" t="shared" si="6" ref="R79:R92">O79+P79+Q79</f>
        <v>106</v>
      </c>
      <c r="S79" s="33">
        <f aca="true" t="shared" si="7" ref="S79:S92">H79+N79+R79</f>
        <v>979</v>
      </c>
      <c r="T79" s="3"/>
      <c r="U79" s="3"/>
    </row>
    <row r="80" spans="1:21" ht="87" customHeight="1">
      <c r="A80" s="135" t="s">
        <v>62</v>
      </c>
      <c r="B80" s="136"/>
      <c r="C80" s="37"/>
      <c r="D80" s="37"/>
      <c r="E80" s="37">
        <v>415</v>
      </c>
      <c r="F80" s="37">
        <v>5</v>
      </c>
      <c r="G80" s="38"/>
      <c r="H80" s="33">
        <f t="shared" si="4"/>
        <v>420</v>
      </c>
      <c r="I80" s="37"/>
      <c r="J80" s="37"/>
      <c r="K80" s="37">
        <v>344</v>
      </c>
      <c r="L80" s="37">
        <v>14</v>
      </c>
      <c r="M80" s="37"/>
      <c r="N80" s="33">
        <f t="shared" si="5"/>
        <v>358</v>
      </c>
      <c r="O80" s="37"/>
      <c r="P80" s="37">
        <v>2</v>
      </c>
      <c r="Q80" s="37">
        <v>46</v>
      </c>
      <c r="R80" s="33">
        <f t="shared" si="6"/>
        <v>48</v>
      </c>
      <c r="S80" s="33">
        <f t="shared" si="7"/>
        <v>826</v>
      </c>
      <c r="T80" s="3"/>
      <c r="U80" s="3"/>
    </row>
    <row r="81" spans="1:21" ht="87" customHeight="1">
      <c r="A81" s="135" t="s">
        <v>63</v>
      </c>
      <c r="B81" s="136"/>
      <c r="C81" s="37"/>
      <c r="D81" s="37"/>
      <c r="E81" s="37">
        <v>782</v>
      </c>
      <c r="F81" s="37">
        <v>10</v>
      </c>
      <c r="G81" s="38"/>
      <c r="H81" s="33">
        <f t="shared" si="4"/>
        <v>792</v>
      </c>
      <c r="I81" s="37"/>
      <c r="J81" s="37"/>
      <c r="K81" s="37">
        <v>787</v>
      </c>
      <c r="L81" s="37">
        <v>10</v>
      </c>
      <c r="M81" s="37"/>
      <c r="N81" s="33">
        <f t="shared" si="5"/>
        <v>797</v>
      </c>
      <c r="O81" s="37"/>
      <c r="P81" s="37">
        <v>4</v>
      </c>
      <c r="Q81" s="37">
        <v>105</v>
      </c>
      <c r="R81" s="33">
        <f t="shared" si="6"/>
        <v>109</v>
      </c>
      <c r="S81" s="33">
        <f t="shared" si="7"/>
        <v>1698</v>
      </c>
      <c r="T81" s="3"/>
      <c r="U81" s="3"/>
    </row>
    <row r="82" spans="1:21" ht="87" customHeight="1">
      <c r="A82" s="135" t="s">
        <v>64</v>
      </c>
      <c r="B82" s="136"/>
      <c r="C82" s="37"/>
      <c r="D82" s="37"/>
      <c r="E82" s="37">
        <v>405</v>
      </c>
      <c r="F82" s="37">
        <v>2</v>
      </c>
      <c r="G82" s="38"/>
      <c r="H82" s="33">
        <f t="shared" si="4"/>
        <v>407</v>
      </c>
      <c r="I82" s="37"/>
      <c r="J82" s="37"/>
      <c r="K82" s="37">
        <v>304</v>
      </c>
      <c r="L82" s="37">
        <v>5</v>
      </c>
      <c r="M82" s="37"/>
      <c r="N82" s="33">
        <f t="shared" si="5"/>
        <v>309</v>
      </c>
      <c r="O82" s="37">
        <v>22</v>
      </c>
      <c r="P82" s="37"/>
      <c r="Q82" s="37">
        <v>25</v>
      </c>
      <c r="R82" s="33">
        <f t="shared" si="6"/>
        <v>47</v>
      </c>
      <c r="S82" s="33">
        <f t="shared" si="7"/>
        <v>763</v>
      </c>
      <c r="T82" s="3"/>
      <c r="U82" s="3"/>
    </row>
    <row r="83" spans="1:21" ht="87" customHeight="1">
      <c r="A83" s="135" t="s">
        <v>65</v>
      </c>
      <c r="B83" s="136"/>
      <c r="C83" s="37"/>
      <c r="D83" s="37"/>
      <c r="E83" s="37">
        <v>281</v>
      </c>
      <c r="F83" s="37"/>
      <c r="G83" s="38"/>
      <c r="H83" s="33">
        <f t="shared" si="4"/>
        <v>281</v>
      </c>
      <c r="I83" s="37"/>
      <c r="J83" s="37"/>
      <c r="K83" s="37">
        <v>182</v>
      </c>
      <c r="L83" s="37">
        <v>3</v>
      </c>
      <c r="M83" s="37">
        <v>79</v>
      </c>
      <c r="N83" s="33">
        <f t="shared" si="5"/>
        <v>264</v>
      </c>
      <c r="O83" s="37"/>
      <c r="P83" s="37"/>
      <c r="Q83" s="37">
        <v>63</v>
      </c>
      <c r="R83" s="33">
        <f t="shared" si="6"/>
        <v>63</v>
      </c>
      <c r="S83" s="33">
        <f t="shared" si="7"/>
        <v>608</v>
      </c>
      <c r="T83" s="3"/>
      <c r="U83" s="3"/>
    </row>
    <row r="84" spans="1:21" ht="87" customHeight="1">
      <c r="A84" s="135" t="s">
        <v>159</v>
      </c>
      <c r="B84" s="136"/>
      <c r="C84" s="37"/>
      <c r="D84" s="37"/>
      <c r="E84" s="37">
        <v>150</v>
      </c>
      <c r="F84" s="37"/>
      <c r="G84" s="38"/>
      <c r="H84" s="33">
        <f t="shared" si="4"/>
        <v>150</v>
      </c>
      <c r="I84" s="37"/>
      <c r="J84" s="37"/>
      <c r="K84" s="37"/>
      <c r="L84" s="37"/>
      <c r="M84" s="37"/>
      <c r="N84" s="33">
        <f t="shared" si="5"/>
        <v>0</v>
      </c>
      <c r="O84" s="37"/>
      <c r="P84" s="37"/>
      <c r="Q84" s="37"/>
      <c r="R84" s="33">
        <f t="shared" si="6"/>
        <v>0</v>
      </c>
      <c r="S84" s="33">
        <f t="shared" si="7"/>
        <v>150</v>
      </c>
      <c r="T84" s="3"/>
      <c r="U84" s="3"/>
    </row>
    <row r="85" spans="1:21" ht="87" customHeight="1">
      <c r="A85" s="135" t="s">
        <v>66</v>
      </c>
      <c r="B85" s="136"/>
      <c r="C85" s="37"/>
      <c r="D85" s="37"/>
      <c r="E85" s="37">
        <v>61</v>
      </c>
      <c r="F85" s="37">
        <v>1</v>
      </c>
      <c r="G85" s="38"/>
      <c r="H85" s="33">
        <f t="shared" si="4"/>
        <v>62</v>
      </c>
      <c r="I85" s="37"/>
      <c r="J85" s="37"/>
      <c r="K85" s="37">
        <v>72</v>
      </c>
      <c r="L85" s="37">
        <v>3</v>
      </c>
      <c r="M85" s="37"/>
      <c r="N85" s="33">
        <f t="shared" si="5"/>
        <v>75</v>
      </c>
      <c r="O85" s="37"/>
      <c r="P85" s="37"/>
      <c r="Q85" s="37">
        <v>8</v>
      </c>
      <c r="R85" s="33">
        <f t="shared" si="6"/>
        <v>8</v>
      </c>
      <c r="S85" s="33">
        <f t="shared" si="7"/>
        <v>145</v>
      </c>
      <c r="T85" s="3"/>
      <c r="U85" s="3"/>
    </row>
    <row r="86" spans="1:21" ht="87" customHeight="1">
      <c r="A86" s="135" t="s">
        <v>67</v>
      </c>
      <c r="B86" s="136"/>
      <c r="C86" s="37"/>
      <c r="D86" s="37"/>
      <c r="E86" s="37">
        <v>103</v>
      </c>
      <c r="F86" s="37"/>
      <c r="G86" s="38"/>
      <c r="H86" s="33">
        <f t="shared" si="4"/>
        <v>103</v>
      </c>
      <c r="I86" s="37"/>
      <c r="J86" s="37"/>
      <c r="K86" s="37">
        <v>85</v>
      </c>
      <c r="L86" s="37">
        <v>1</v>
      </c>
      <c r="M86" s="37"/>
      <c r="N86" s="33">
        <f t="shared" si="5"/>
        <v>86</v>
      </c>
      <c r="O86" s="37">
        <v>4</v>
      </c>
      <c r="P86" s="37">
        <v>1</v>
      </c>
      <c r="Q86" s="37">
        <v>9</v>
      </c>
      <c r="R86" s="33">
        <f t="shared" si="6"/>
        <v>14</v>
      </c>
      <c r="S86" s="33">
        <f t="shared" si="7"/>
        <v>203</v>
      </c>
      <c r="T86" s="3"/>
      <c r="U86" s="3"/>
    </row>
    <row r="87" spans="1:21" ht="87" customHeight="1">
      <c r="A87" s="135" t="s">
        <v>68</v>
      </c>
      <c r="B87" s="136"/>
      <c r="C87" s="37"/>
      <c r="D87" s="37"/>
      <c r="E87" s="37">
        <v>51</v>
      </c>
      <c r="F87" s="37"/>
      <c r="G87" s="38"/>
      <c r="H87" s="33">
        <f t="shared" si="4"/>
        <v>51</v>
      </c>
      <c r="I87" s="37"/>
      <c r="J87" s="37"/>
      <c r="K87" s="37">
        <v>59</v>
      </c>
      <c r="L87" s="37">
        <v>1</v>
      </c>
      <c r="M87" s="37"/>
      <c r="N87" s="33">
        <f t="shared" si="5"/>
        <v>60</v>
      </c>
      <c r="O87" s="37"/>
      <c r="P87" s="37"/>
      <c r="Q87" s="37"/>
      <c r="R87" s="33">
        <f t="shared" si="6"/>
        <v>0</v>
      </c>
      <c r="S87" s="33">
        <f t="shared" si="7"/>
        <v>111</v>
      </c>
      <c r="T87" s="3"/>
      <c r="U87" s="3"/>
    </row>
    <row r="88" spans="1:21" ht="87" customHeight="1">
      <c r="A88" s="135" t="s">
        <v>69</v>
      </c>
      <c r="B88" s="136"/>
      <c r="C88" s="37"/>
      <c r="D88" s="37"/>
      <c r="E88" s="37">
        <v>85</v>
      </c>
      <c r="F88" s="37">
        <v>1</v>
      </c>
      <c r="G88" s="38"/>
      <c r="H88" s="33">
        <f t="shared" si="4"/>
        <v>86</v>
      </c>
      <c r="I88" s="37"/>
      <c r="J88" s="37"/>
      <c r="K88" s="37">
        <v>120</v>
      </c>
      <c r="L88" s="37">
        <v>3</v>
      </c>
      <c r="M88" s="37"/>
      <c r="N88" s="33">
        <f t="shared" si="5"/>
        <v>123</v>
      </c>
      <c r="O88" s="37">
        <v>5</v>
      </c>
      <c r="P88" s="37"/>
      <c r="Q88" s="37">
        <v>12</v>
      </c>
      <c r="R88" s="33">
        <f t="shared" si="6"/>
        <v>17</v>
      </c>
      <c r="S88" s="33">
        <f t="shared" si="7"/>
        <v>226</v>
      </c>
      <c r="T88" s="3"/>
      <c r="U88" s="3"/>
    </row>
    <row r="89" spans="1:21" ht="87" customHeight="1">
      <c r="A89" s="135" t="s">
        <v>70</v>
      </c>
      <c r="B89" s="136"/>
      <c r="C89" s="37"/>
      <c r="D89" s="37"/>
      <c r="E89" s="37">
        <v>64</v>
      </c>
      <c r="F89" s="37"/>
      <c r="G89" s="38"/>
      <c r="H89" s="33">
        <f t="shared" si="4"/>
        <v>64</v>
      </c>
      <c r="I89" s="37"/>
      <c r="J89" s="37"/>
      <c r="K89" s="37">
        <v>46</v>
      </c>
      <c r="L89" s="37">
        <v>1</v>
      </c>
      <c r="M89" s="37"/>
      <c r="N89" s="33">
        <f t="shared" si="5"/>
        <v>47</v>
      </c>
      <c r="O89" s="37">
        <v>9</v>
      </c>
      <c r="P89" s="37"/>
      <c r="Q89" s="37">
        <v>8</v>
      </c>
      <c r="R89" s="33">
        <f t="shared" si="6"/>
        <v>17</v>
      </c>
      <c r="S89" s="33">
        <f t="shared" si="7"/>
        <v>128</v>
      </c>
      <c r="T89" s="3"/>
      <c r="U89" s="3"/>
    </row>
    <row r="90" spans="1:21" ht="87" customHeight="1">
      <c r="A90" s="135" t="s">
        <v>71</v>
      </c>
      <c r="B90" s="136"/>
      <c r="C90" s="37"/>
      <c r="D90" s="37"/>
      <c r="E90" s="37">
        <v>117</v>
      </c>
      <c r="F90" s="37"/>
      <c r="G90" s="38"/>
      <c r="H90" s="33">
        <f t="shared" si="4"/>
        <v>117</v>
      </c>
      <c r="I90" s="37"/>
      <c r="J90" s="37"/>
      <c r="K90" s="37">
        <v>118</v>
      </c>
      <c r="L90" s="37"/>
      <c r="M90" s="37"/>
      <c r="N90" s="33">
        <f t="shared" si="5"/>
        <v>118</v>
      </c>
      <c r="O90" s="37">
        <v>6</v>
      </c>
      <c r="P90" s="37"/>
      <c r="Q90" s="37">
        <v>6</v>
      </c>
      <c r="R90" s="33">
        <f t="shared" si="6"/>
        <v>12</v>
      </c>
      <c r="S90" s="33">
        <f t="shared" si="7"/>
        <v>247</v>
      </c>
      <c r="T90" s="3"/>
      <c r="U90" s="3"/>
    </row>
    <row r="91" spans="1:21" ht="87" customHeight="1">
      <c r="A91" s="135" t="s">
        <v>161</v>
      </c>
      <c r="B91" s="136"/>
      <c r="C91" s="37"/>
      <c r="D91" s="37"/>
      <c r="E91" s="37">
        <v>128</v>
      </c>
      <c r="F91" s="37">
        <v>1</v>
      </c>
      <c r="G91" s="38"/>
      <c r="H91" s="33">
        <f t="shared" si="4"/>
        <v>129</v>
      </c>
      <c r="I91" s="37"/>
      <c r="J91" s="37"/>
      <c r="K91" s="37">
        <v>125</v>
      </c>
      <c r="L91" s="37">
        <v>2</v>
      </c>
      <c r="M91" s="37"/>
      <c r="N91" s="33">
        <f t="shared" si="5"/>
        <v>127</v>
      </c>
      <c r="O91" s="37">
        <v>12</v>
      </c>
      <c r="P91" s="37"/>
      <c r="Q91" s="37">
        <v>11</v>
      </c>
      <c r="R91" s="33">
        <f t="shared" si="6"/>
        <v>23</v>
      </c>
      <c r="S91" s="33">
        <f t="shared" si="7"/>
        <v>279</v>
      </c>
      <c r="T91" s="3"/>
      <c r="U91" s="3"/>
    </row>
    <row r="92" spans="1:21" ht="87" customHeight="1">
      <c r="A92" s="135" t="s">
        <v>160</v>
      </c>
      <c r="B92" s="136"/>
      <c r="C92" s="40"/>
      <c r="D92" s="40"/>
      <c r="E92" s="40">
        <v>142</v>
      </c>
      <c r="F92" s="40">
        <v>1</v>
      </c>
      <c r="G92" s="41"/>
      <c r="H92" s="33">
        <f t="shared" si="4"/>
        <v>143</v>
      </c>
      <c r="I92" s="37"/>
      <c r="J92" s="37"/>
      <c r="K92" s="37">
        <v>143</v>
      </c>
      <c r="L92" s="37">
        <v>2</v>
      </c>
      <c r="M92" s="37"/>
      <c r="N92" s="33">
        <f t="shared" si="5"/>
        <v>145</v>
      </c>
      <c r="O92" s="37">
        <v>8</v>
      </c>
      <c r="P92" s="37">
        <v>1</v>
      </c>
      <c r="Q92" s="37">
        <v>19</v>
      </c>
      <c r="R92" s="33">
        <f t="shared" si="6"/>
        <v>28</v>
      </c>
      <c r="S92" s="33">
        <f t="shared" si="7"/>
        <v>316</v>
      </c>
      <c r="T92" s="3"/>
      <c r="U92" s="3"/>
    </row>
    <row r="93" spans="1:21" ht="87" customHeight="1">
      <c r="A93" s="135" t="s">
        <v>231</v>
      </c>
      <c r="B93" s="136"/>
      <c r="C93" s="40"/>
      <c r="D93" s="40"/>
      <c r="E93" s="40">
        <v>638</v>
      </c>
      <c r="F93" s="40">
        <v>1</v>
      </c>
      <c r="G93" s="41"/>
      <c r="H93" s="33">
        <f t="shared" si="4"/>
        <v>639</v>
      </c>
      <c r="I93" s="37"/>
      <c r="J93" s="37"/>
      <c r="K93" s="37">
        <v>206</v>
      </c>
      <c r="L93" s="37">
        <v>1</v>
      </c>
      <c r="M93" s="37">
        <v>175</v>
      </c>
      <c r="N93" s="33">
        <f t="shared" si="5"/>
        <v>382</v>
      </c>
      <c r="O93" s="37"/>
      <c r="P93" s="37">
        <v>1</v>
      </c>
      <c r="Q93" s="37">
        <v>49</v>
      </c>
      <c r="R93" s="33">
        <f>O93+P93+Q93</f>
        <v>50</v>
      </c>
      <c r="S93" s="33">
        <f>H93+N93+R93</f>
        <v>1071</v>
      </c>
      <c r="T93" s="3"/>
      <c r="U93" s="3"/>
    </row>
    <row r="94" spans="1:19" s="4" customFormat="1" ht="49.5" customHeight="1">
      <c r="A94" s="139" t="s">
        <v>73</v>
      </c>
      <c r="B94" s="140"/>
      <c r="C94" s="42">
        <f>SUM(C14:C93)</f>
        <v>121</v>
      </c>
      <c r="D94" s="42">
        <f>SUM(D14:D93)</f>
        <v>5</v>
      </c>
      <c r="E94" s="43">
        <f>SUM(E14:E93)</f>
        <v>26543</v>
      </c>
      <c r="F94" s="43">
        <f aca="true" t="shared" si="8" ref="F94:S94">SUM(F14:F93)</f>
        <v>213</v>
      </c>
      <c r="G94" s="43">
        <f t="shared" si="8"/>
        <v>444</v>
      </c>
      <c r="H94" s="43">
        <f t="shared" si="8"/>
        <v>27326</v>
      </c>
      <c r="I94" s="43">
        <f t="shared" si="8"/>
        <v>103</v>
      </c>
      <c r="J94" s="43">
        <f t="shared" si="8"/>
        <v>10</v>
      </c>
      <c r="K94" s="43">
        <f t="shared" si="8"/>
        <v>23253</v>
      </c>
      <c r="L94" s="43">
        <f t="shared" si="8"/>
        <v>413</v>
      </c>
      <c r="M94" s="43">
        <f t="shared" si="8"/>
        <v>3477</v>
      </c>
      <c r="N94" s="43">
        <f t="shared" si="8"/>
        <v>27256</v>
      </c>
      <c r="O94" s="43">
        <f t="shared" si="8"/>
        <v>510</v>
      </c>
      <c r="P94" s="43">
        <f t="shared" si="8"/>
        <v>141</v>
      </c>
      <c r="Q94" s="43">
        <f t="shared" si="8"/>
        <v>5117</v>
      </c>
      <c r="R94" s="43">
        <f t="shared" si="8"/>
        <v>5768</v>
      </c>
      <c r="S94" s="43">
        <f t="shared" si="8"/>
        <v>60350</v>
      </c>
    </row>
    <row r="95" spans="1:19" ht="18.75">
      <c r="A95" s="148" t="s">
        <v>150</v>
      </c>
      <c r="B95" s="149"/>
      <c r="C95" s="149"/>
      <c r="D95" s="149"/>
      <c r="E95" s="149"/>
      <c r="F95" s="149"/>
      <c r="G95" s="149"/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</row>
    <row r="96" spans="1:19" ht="87" customHeight="1">
      <c r="A96" s="137" t="s">
        <v>6</v>
      </c>
      <c r="B96" s="138"/>
      <c r="C96" s="30"/>
      <c r="D96" s="30"/>
      <c r="E96" s="30">
        <v>162</v>
      </c>
      <c r="F96" s="31"/>
      <c r="G96" s="32"/>
      <c r="H96" s="33">
        <f>C96+D96+E96+F96+G96</f>
        <v>162</v>
      </c>
      <c r="I96" s="34"/>
      <c r="J96" s="34"/>
      <c r="K96" s="34"/>
      <c r="L96" s="34">
        <v>2</v>
      </c>
      <c r="M96" s="34">
        <v>240</v>
      </c>
      <c r="N96" s="33">
        <f>I96+J96+K96+L96+M96</f>
        <v>242</v>
      </c>
      <c r="O96" s="34"/>
      <c r="P96" s="34">
        <v>1</v>
      </c>
      <c r="Q96" s="34">
        <v>649</v>
      </c>
      <c r="R96" s="33">
        <f>O96+P96+Q96</f>
        <v>650</v>
      </c>
      <c r="S96" s="33">
        <f>H96+N96+R96</f>
        <v>1054</v>
      </c>
    </row>
    <row r="97" spans="1:19" ht="87" customHeight="1">
      <c r="A97" s="137" t="s">
        <v>7</v>
      </c>
      <c r="B97" s="138"/>
      <c r="C97" s="35"/>
      <c r="D97" s="35"/>
      <c r="E97" s="35">
        <v>660</v>
      </c>
      <c r="F97" s="34">
        <v>1</v>
      </c>
      <c r="G97" s="32"/>
      <c r="H97" s="33">
        <f aca="true" t="shared" si="9" ref="H97:H160">C97+D97+E97+F97+G97</f>
        <v>661</v>
      </c>
      <c r="I97" s="34"/>
      <c r="J97" s="34"/>
      <c r="K97" s="34">
        <v>636</v>
      </c>
      <c r="L97" s="34">
        <v>13</v>
      </c>
      <c r="M97" s="34"/>
      <c r="N97" s="33">
        <f aca="true" t="shared" si="10" ref="N97:N160">I97+J97+K97+L97+M97</f>
        <v>649</v>
      </c>
      <c r="O97" s="34"/>
      <c r="P97" s="34">
        <v>20</v>
      </c>
      <c r="Q97" s="34">
        <v>208</v>
      </c>
      <c r="R97" s="33">
        <f aca="true" t="shared" si="11" ref="R97:R160">O97+P97+Q97</f>
        <v>228</v>
      </c>
      <c r="S97" s="33">
        <f aca="true" t="shared" si="12" ref="S97:S160">H97+N97+R97</f>
        <v>1538</v>
      </c>
    </row>
    <row r="98" spans="1:19" ht="87" customHeight="1">
      <c r="A98" s="146" t="s">
        <v>156</v>
      </c>
      <c r="B98" s="147"/>
      <c r="C98" s="35"/>
      <c r="D98" s="35"/>
      <c r="E98" s="35">
        <v>523</v>
      </c>
      <c r="F98" s="34">
        <v>3</v>
      </c>
      <c r="G98" s="32"/>
      <c r="H98" s="33">
        <f t="shared" si="9"/>
        <v>526</v>
      </c>
      <c r="I98" s="34"/>
      <c r="J98" s="34"/>
      <c r="K98" s="34">
        <v>611</v>
      </c>
      <c r="L98" s="34">
        <v>18</v>
      </c>
      <c r="M98" s="34"/>
      <c r="N98" s="33">
        <f t="shared" si="10"/>
        <v>629</v>
      </c>
      <c r="O98" s="34"/>
      <c r="P98" s="34">
        <v>23</v>
      </c>
      <c r="Q98" s="34">
        <v>125</v>
      </c>
      <c r="R98" s="33">
        <f t="shared" si="11"/>
        <v>148</v>
      </c>
      <c r="S98" s="33">
        <f t="shared" si="12"/>
        <v>1303</v>
      </c>
    </row>
    <row r="99" spans="1:19" ht="87" customHeight="1">
      <c r="A99" s="137" t="s">
        <v>8</v>
      </c>
      <c r="B99" s="138"/>
      <c r="C99" s="35"/>
      <c r="D99" s="35"/>
      <c r="E99" s="35">
        <v>421</v>
      </c>
      <c r="F99" s="34">
        <v>3</v>
      </c>
      <c r="G99" s="32"/>
      <c r="H99" s="33">
        <f t="shared" si="9"/>
        <v>424</v>
      </c>
      <c r="I99" s="34"/>
      <c r="J99" s="34"/>
      <c r="K99" s="34">
        <v>395</v>
      </c>
      <c r="L99" s="34">
        <v>8</v>
      </c>
      <c r="M99" s="34"/>
      <c r="N99" s="33">
        <f t="shared" si="10"/>
        <v>403</v>
      </c>
      <c r="O99" s="34"/>
      <c r="P99" s="34">
        <v>7</v>
      </c>
      <c r="Q99" s="34">
        <v>111</v>
      </c>
      <c r="R99" s="33">
        <f t="shared" si="11"/>
        <v>118</v>
      </c>
      <c r="S99" s="33">
        <f t="shared" si="12"/>
        <v>945</v>
      </c>
    </row>
    <row r="100" spans="1:19" ht="87" customHeight="1">
      <c r="A100" s="137" t="s">
        <v>9</v>
      </c>
      <c r="B100" s="138"/>
      <c r="C100" s="35"/>
      <c r="D100" s="35"/>
      <c r="E100" s="35">
        <v>213</v>
      </c>
      <c r="F100" s="34">
        <v>4</v>
      </c>
      <c r="G100" s="32"/>
      <c r="H100" s="33">
        <f t="shared" si="9"/>
        <v>217</v>
      </c>
      <c r="I100" s="34"/>
      <c r="J100" s="34"/>
      <c r="K100" s="34">
        <v>268</v>
      </c>
      <c r="L100" s="34">
        <v>6</v>
      </c>
      <c r="M100" s="34"/>
      <c r="N100" s="33">
        <f t="shared" si="10"/>
        <v>274</v>
      </c>
      <c r="O100" s="34"/>
      <c r="P100" s="34">
        <v>1</v>
      </c>
      <c r="Q100" s="34">
        <v>48</v>
      </c>
      <c r="R100" s="33">
        <f t="shared" si="11"/>
        <v>49</v>
      </c>
      <c r="S100" s="33">
        <f t="shared" si="12"/>
        <v>540</v>
      </c>
    </row>
    <row r="101" spans="1:19" ht="87" customHeight="1">
      <c r="A101" s="137" t="s">
        <v>10</v>
      </c>
      <c r="B101" s="138"/>
      <c r="C101" s="35"/>
      <c r="D101" s="35"/>
      <c r="E101" s="35">
        <v>225</v>
      </c>
      <c r="F101" s="34">
        <v>2</v>
      </c>
      <c r="G101" s="32"/>
      <c r="H101" s="33">
        <f t="shared" si="9"/>
        <v>227</v>
      </c>
      <c r="I101" s="34"/>
      <c r="J101" s="34"/>
      <c r="K101" s="34">
        <v>225</v>
      </c>
      <c r="L101" s="34">
        <v>3</v>
      </c>
      <c r="M101" s="34"/>
      <c r="N101" s="33">
        <f t="shared" si="10"/>
        <v>228</v>
      </c>
      <c r="O101" s="34"/>
      <c r="P101" s="34"/>
      <c r="Q101" s="34">
        <v>55</v>
      </c>
      <c r="R101" s="33">
        <f t="shared" si="11"/>
        <v>55</v>
      </c>
      <c r="S101" s="33">
        <f t="shared" si="12"/>
        <v>510</v>
      </c>
    </row>
    <row r="102" spans="1:19" ht="87" customHeight="1">
      <c r="A102" s="137" t="s">
        <v>11</v>
      </c>
      <c r="B102" s="138"/>
      <c r="C102" s="35"/>
      <c r="D102" s="35"/>
      <c r="E102" s="35">
        <v>378</v>
      </c>
      <c r="F102" s="34"/>
      <c r="G102" s="32"/>
      <c r="H102" s="33">
        <f t="shared" si="9"/>
        <v>378</v>
      </c>
      <c r="I102" s="34"/>
      <c r="J102" s="34"/>
      <c r="K102" s="34">
        <v>298</v>
      </c>
      <c r="L102" s="34">
        <v>2</v>
      </c>
      <c r="M102" s="34"/>
      <c r="N102" s="33">
        <f t="shared" si="10"/>
        <v>300</v>
      </c>
      <c r="O102" s="34"/>
      <c r="P102" s="34">
        <v>1</v>
      </c>
      <c r="Q102" s="34">
        <v>46</v>
      </c>
      <c r="R102" s="33">
        <f t="shared" si="11"/>
        <v>47</v>
      </c>
      <c r="S102" s="33">
        <f t="shared" si="12"/>
        <v>725</v>
      </c>
    </row>
    <row r="103" spans="1:19" ht="87" customHeight="1">
      <c r="A103" s="135" t="s">
        <v>12</v>
      </c>
      <c r="B103" s="136"/>
      <c r="C103" s="35">
        <v>9</v>
      </c>
      <c r="D103" s="35">
        <v>2</v>
      </c>
      <c r="E103" s="35">
        <v>243</v>
      </c>
      <c r="F103" s="34">
        <v>3</v>
      </c>
      <c r="G103" s="32"/>
      <c r="H103" s="33">
        <f t="shared" si="9"/>
        <v>257</v>
      </c>
      <c r="I103" s="34">
        <v>28</v>
      </c>
      <c r="J103" s="34">
        <v>4</v>
      </c>
      <c r="K103" s="34">
        <v>249</v>
      </c>
      <c r="L103" s="34">
        <v>6</v>
      </c>
      <c r="M103" s="34"/>
      <c r="N103" s="33">
        <f t="shared" si="10"/>
        <v>287</v>
      </c>
      <c r="O103" s="34">
        <v>21</v>
      </c>
      <c r="P103" s="34">
        <v>4</v>
      </c>
      <c r="Q103" s="34">
        <v>23</v>
      </c>
      <c r="R103" s="33">
        <f t="shared" si="11"/>
        <v>48</v>
      </c>
      <c r="S103" s="33">
        <f t="shared" si="12"/>
        <v>592</v>
      </c>
    </row>
    <row r="104" spans="1:19" ht="87" customHeight="1">
      <c r="A104" s="145" t="s">
        <v>13</v>
      </c>
      <c r="B104" s="142"/>
      <c r="C104" s="35"/>
      <c r="D104" s="35"/>
      <c r="E104" s="35">
        <v>236</v>
      </c>
      <c r="F104" s="34">
        <v>4</v>
      </c>
      <c r="G104" s="32"/>
      <c r="H104" s="33">
        <f t="shared" si="9"/>
        <v>240</v>
      </c>
      <c r="I104" s="34"/>
      <c r="J104" s="34"/>
      <c r="K104" s="34">
        <v>265</v>
      </c>
      <c r="L104" s="34">
        <v>9</v>
      </c>
      <c r="M104" s="34"/>
      <c r="N104" s="33">
        <f t="shared" si="10"/>
        <v>274</v>
      </c>
      <c r="O104" s="34"/>
      <c r="P104" s="34"/>
      <c r="Q104" s="34">
        <v>43</v>
      </c>
      <c r="R104" s="33">
        <f t="shared" si="11"/>
        <v>43</v>
      </c>
      <c r="S104" s="33">
        <f t="shared" si="12"/>
        <v>557</v>
      </c>
    </row>
    <row r="105" spans="1:19" ht="87" customHeight="1">
      <c r="A105" s="145" t="s">
        <v>130</v>
      </c>
      <c r="B105" s="142"/>
      <c r="C105" s="35"/>
      <c r="D105" s="35"/>
      <c r="E105" s="35">
        <v>196</v>
      </c>
      <c r="F105" s="34">
        <v>1</v>
      </c>
      <c r="G105" s="32"/>
      <c r="H105" s="33">
        <f t="shared" si="9"/>
        <v>197</v>
      </c>
      <c r="I105" s="34"/>
      <c r="J105" s="34"/>
      <c r="K105" s="34">
        <v>181</v>
      </c>
      <c r="L105" s="34"/>
      <c r="M105" s="34"/>
      <c r="N105" s="33">
        <f t="shared" si="10"/>
        <v>181</v>
      </c>
      <c r="O105" s="34">
        <v>13</v>
      </c>
      <c r="P105" s="34">
        <v>2</v>
      </c>
      <c r="Q105" s="34">
        <v>14</v>
      </c>
      <c r="R105" s="33">
        <f t="shared" si="11"/>
        <v>29</v>
      </c>
      <c r="S105" s="33">
        <f t="shared" si="12"/>
        <v>407</v>
      </c>
    </row>
    <row r="106" spans="1:19" ht="87" customHeight="1">
      <c r="A106" s="135" t="s">
        <v>157</v>
      </c>
      <c r="B106" s="136"/>
      <c r="C106" s="35"/>
      <c r="D106" s="35"/>
      <c r="E106" s="35">
        <v>366</v>
      </c>
      <c r="F106" s="34">
        <v>4</v>
      </c>
      <c r="G106" s="32"/>
      <c r="H106" s="33">
        <f t="shared" si="9"/>
        <v>370</v>
      </c>
      <c r="I106" s="34"/>
      <c r="J106" s="34"/>
      <c r="K106" s="34">
        <v>131</v>
      </c>
      <c r="L106" s="34">
        <v>15</v>
      </c>
      <c r="M106" s="34">
        <v>242</v>
      </c>
      <c r="N106" s="33">
        <f t="shared" si="10"/>
        <v>388</v>
      </c>
      <c r="O106" s="34"/>
      <c r="P106" s="34">
        <v>1</v>
      </c>
      <c r="Q106" s="34">
        <v>149</v>
      </c>
      <c r="R106" s="33">
        <f t="shared" si="11"/>
        <v>150</v>
      </c>
      <c r="S106" s="33">
        <f t="shared" si="12"/>
        <v>908</v>
      </c>
    </row>
    <row r="107" spans="1:19" ht="87" customHeight="1">
      <c r="A107" s="137" t="s">
        <v>14</v>
      </c>
      <c r="B107" s="138"/>
      <c r="C107" s="35"/>
      <c r="D107" s="35"/>
      <c r="E107" s="35">
        <v>154</v>
      </c>
      <c r="F107" s="34">
        <v>2</v>
      </c>
      <c r="G107" s="32"/>
      <c r="H107" s="33">
        <f t="shared" si="9"/>
        <v>156</v>
      </c>
      <c r="I107" s="34"/>
      <c r="J107" s="34"/>
      <c r="K107" s="34">
        <v>158</v>
      </c>
      <c r="L107" s="34">
        <v>2</v>
      </c>
      <c r="M107" s="34"/>
      <c r="N107" s="33">
        <f t="shared" si="10"/>
        <v>160</v>
      </c>
      <c r="O107" s="34">
        <v>16</v>
      </c>
      <c r="P107" s="34">
        <v>1</v>
      </c>
      <c r="Q107" s="34">
        <v>13</v>
      </c>
      <c r="R107" s="33">
        <f t="shared" si="11"/>
        <v>30</v>
      </c>
      <c r="S107" s="33">
        <f t="shared" si="12"/>
        <v>346</v>
      </c>
    </row>
    <row r="108" spans="1:19" ht="87" customHeight="1">
      <c r="A108" s="137" t="s">
        <v>15</v>
      </c>
      <c r="B108" s="138"/>
      <c r="C108" s="35"/>
      <c r="D108" s="35"/>
      <c r="E108" s="35">
        <v>342</v>
      </c>
      <c r="F108" s="34">
        <v>2</v>
      </c>
      <c r="G108" s="32"/>
      <c r="H108" s="33">
        <f t="shared" si="9"/>
        <v>344</v>
      </c>
      <c r="I108" s="34"/>
      <c r="J108" s="34"/>
      <c r="K108" s="34"/>
      <c r="L108" s="34">
        <v>6</v>
      </c>
      <c r="M108" s="34">
        <v>358</v>
      </c>
      <c r="N108" s="33">
        <f t="shared" si="10"/>
        <v>364</v>
      </c>
      <c r="O108" s="34"/>
      <c r="P108" s="34">
        <v>4</v>
      </c>
      <c r="Q108" s="34">
        <v>82</v>
      </c>
      <c r="R108" s="33">
        <f t="shared" si="11"/>
        <v>86</v>
      </c>
      <c r="S108" s="33">
        <f t="shared" si="12"/>
        <v>794</v>
      </c>
    </row>
    <row r="109" spans="1:19" ht="87" customHeight="1">
      <c r="A109" s="137" t="s">
        <v>16</v>
      </c>
      <c r="B109" s="138"/>
      <c r="C109" s="35"/>
      <c r="D109" s="35"/>
      <c r="E109" s="35">
        <v>348</v>
      </c>
      <c r="F109" s="34">
        <v>2</v>
      </c>
      <c r="G109" s="32"/>
      <c r="H109" s="33">
        <f t="shared" si="9"/>
        <v>350</v>
      </c>
      <c r="I109" s="34"/>
      <c r="J109" s="34"/>
      <c r="K109" s="34">
        <v>398</v>
      </c>
      <c r="L109" s="34">
        <v>4</v>
      </c>
      <c r="M109" s="34"/>
      <c r="N109" s="33">
        <f t="shared" si="10"/>
        <v>402</v>
      </c>
      <c r="O109" s="34"/>
      <c r="P109" s="34">
        <v>4</v>
      </c>
      <c r="Q109" s="34">
        <v>89</v>
      </c>
      <c r="R109" s="33">
        <f t="shared" si="11"/>
        <v>93</v>
      </c>
      <c r="S109" s="33">
        <f t="shared" si="12"/>
        <v>845</v>
      </c>
    </row>
    <row r="110" spans="1:19" ht="87" customHeight="1">
      <c r="A110" s="145" t="s">
        <v>17</v>
      </c>
      <c r="B110" s="142"/>
      <c r="C110" s="35"/>
      <c r="D110" s="35"/>
      <c r="E110" s="35">
        <v>351</v>
      </c>
      <c r="F110" s="34">
        <v>3</v>
      </c>
      <c r="G110" s="32"/>
      <c r="H110" s="33">
        <f t="shared" si="9"/>
        <v>354</v>
      </c>
      <c r="I110" s="34"/>
      <c r="J110" s="34"/>
      <c r="K110" s="34">
        <v>406</v>
      </c>
      <c r="L110" s="34">
        <v>5</v>
      </c>
      <c r="M110" s="34"/>
      <c r="N110" s="33">
        <f t="shared" si="10"/>
        <v>411</v>
      </c>
      <c r="O110" s="34"/>
      <c r="P110" s="34">
        <v>1</v>
      </c>
      <c r="Q110" s="34">
        <v>100</v>
      </c>
      <c r="R110" s="33">
        <f t="shared" si="11"/>
        <v>101</v>
      </c>
      <c r="S110" s="33">
        <f t="shared" si="12"/>
        <v>866</v>
      </c>
    </row>
    <row r="111" spans="1:19" ht="87" customHeight="1">
      <c r="A111" s="137" t="s">
        <v>18</v>
      </c>
      <c r="B111" s="138"/>
      <c r="C111" s="36"/>
      <c r="D111" s="36"/>
      <c r="E111" s="36">
        <v>443</v>
      </c>
      <c r="F111" s="37"/>
      <c r="G111" s="38"/>
      <c r="H111" s="33">
        <f t="shared" si="9"/>
        <v>443</v>
      </c>
      <c r="I111" s="37"/>
      <c r="J111" s="37"/>
      <c r="K111" s="37">
        <v>218</v>
      </c>
      <c r="L111" s="37">
        <v>2</v>
      </c>
      <c r="M111" s="37">
        <v>356</v>
      </c>
      <c r="N111" s="33">
        <f t="shared" si="10"/>
        <v>576</v>
      </c>
      <c r="O111" s="37"/>
      <c r="P111" s="37">
        <v>2</v>
      </c>
      <c r="Q111" s="37">
        <v>147</v>
      </c>
      <c r="R111" s="33">
        <f t="shared" si="11"/>
        <v>149</v>
      </c>
      <c r="S111" s="33">
        <f t="shared" si="12"/>
        <v>1168</v>
      </c>
    </row>
    <row r="112" spans="1:19" ht="87" customHeight="1">
      <c r="A112" s="146" t="s">
        <v>153</v>
      </c>
      <c r="B112" s="147"/>
      <c r="C112" s="36"/>
      <c r="D112" s="36"/>
      <c r="E112" s="36">
        <v>591</v>
      </c>
      <c r="F112" s="37">
        <v>4</v>
      </c>
      <c r="G112" s="38"/>
      <c r="H112" s="33">
        <f t="shared" si="9"/>
        <v>595</v>
      </c>
      <c r="I112" s="37"/>
      <c r="J112" s="37"/>
      <c r="K112" s="37">
        <v>492</v>
      </c>
      <c r="L112" s="37">
        <v>3</v>
      </c>
      <c r="M112" s="37"/>
      <c r="N112" s="33">
        <f t="shared" si="10"/>
        <v>495</v>
      </c>
      <c r="O112" s="37"/>
      <c r="P112" s="37">
        <v>1</v>
      </c>
      <c r="Q112" s="37">
        <v>77</v>
      </c>
      <c r="R112" s="33">
        <f t="shared" si="11"/>
        <v>78</v>
      </c>
      <c r="S112" s="33">
        <f t="shared" si="12"/>
        <v>1168</v>
      </c>
    </row>
    <row r="113" spans="1:19" ht="87" customHeight="1">
      <c r="A113" s="137" t="s">
        <v>19</v>
      </c>
      <c r="B113" s="138"/>
      <c r="C113" s="36"/>
      <c r="D113" s="36"/>
      <c r="E113" s="36">
        <v>167</v>
      </c>
      <c r="F113" s="37">
        <v>5</v>
      </c>
      <c r="G113" s="38">
        <v>111</v>
      </c>
      <c r="H113" s="33">
        <f t="shared" si="9"/>
        <v>283</v>
      </c>
      <c r="I113" s="37"/>
      <c r="J113" s="37"/>
      <c r="K113" s="37">
        <v>147</v>
      </c>
      <c r="L113" s="37"/>
      <c r="M113" s="37">
        <v>220</v>
      </c>
      <c r="N113" s="33">
        <f t="shared" si="10"/>
        <v>367</v>
      </c>
      <c r="O113" s="37"/>
      <c r="P113" s="37"/>
      <c r="Q113" s="37">
        <v>86</v>
      </c>
      <c r="R113" s="33">
        <f t="shared" si="11"/>
        <v>86</v>
      </c>
      <c r="S113" s="33">
        <f t="shared" si="12"/>
        <v>736</v>
      </c>
    </row>
    <row r="114" spans="1:19" ht="87" customHeight="1">
      <c r="A114" s="137" t="s">
        <v>20</v>
      </c>
      <c r="B114" s="138"/>
      <c r="C114" s="36"/>
      <c r="D114" s="36"/>
      <c r="E114" s="36">
        <v>331</v>
      </c>
      <c r="F114" s="37">
        <v>1</v>
      </c>
      <c r="G114" s="38"/>
      <c r="H114" s="33">
        <f t="shared" si="9"/>
        <v>332</v>
      </c>
      <c r="I114" s="37"/>
      <c r="J114" s="37"/>
      <c r="K114" s="37">
        <v>389</v>
      </c>
      <c r="L114" s="37">
        <v>5</v>
      </c>
      <c r="M114" s="37"/>
      <c r="N114" s="33">
        <f t="shared" si="10"/>
        <v>394</v>
      </c>
      <c r="O114" s="37"/>
      <c r="P114" s="37">
        <v>1</v>
      </c>
      <c r="Q114" s="37">
        <v>56</v>
      </c>
      <c r="R114" s="33">
        <f t="shared" si="11"/>
        <v>57</v>
      </c>
      <c r="S114" s="33">
        <f t="shared" si="12"/>
        <v>783</v>
      </c>
    </row>
    <row r="115" spans="1:19" ht="87" customHeight="1">
      <c r="A115" s="137" t="s">
        <v>21</v>
      </c>
      <c r="B115" s="138"/>
      <c r="C115" s="36"/>
      <c r="D115" s="36"/>
      <c r="E115" s="36">
        <v>300</v>
      </c>
      <c r="F115" s="37">
        <v>4</v>
      </c>
      <c r="G115" s="38"/>
      <c r="H115" s="33">
        <f t="shared" si="9"/>
        <v>304</v>
      </c>
      <c r="I115" s="37"/>
      <c r="J115" s="37"/>
      <c r="K115" s="37">
        <v>354</v>
      </c>
      <c r="L115" s="37">
        <v>2</v>
      </c>
      <c r="M115" s="37"/>
      <c r="N115" s="33">
        <f t="shared" si="10"/>
        <v>356</v>
      </c>
      <c r="O115" s="37">
        <v>22</v>
      </c>
      <c r="P115" s="37">
        <v>1</v>
      </c>
      <c r="Q115" s="37">
        <v>23</v>
      </c>
      <c r="R115" s="33">
        <f t="shared" si="11"/>
        <v>46</v>
      </c>
      <c r="S115" s="33">
        <f t="shared" si="12"/>
        <v>706</v>
      </c>
    </row>
    <row r="116" spans="1:19" ht="87" customHeight="1">
      <c r="A116" s="137" t="s">
        <v>22</v>
      </c>
      <c r="B116" s="138"/>
      <c r="C116" s="36"/>
      <c r="D116" s="36"/>
      <c r="E116" s="36">
        <v>184</v>
      </c>
      <c r="F116" s="37">
        <v>1</v>
      </c>
      <c r="G116" s="38"/>
      <c r="H116" s="33">
        <f t="shared" si="9"/>
        <v>185</v>
      </c>
      <c r="I116" s="37"/>
      <c r="J116" s="37"/>
      <c r="K116" s="37">
        <v>175</v>
      </c>
      <c r="L116" s="37">
        <v>2</v>
      </c>
      <c r="M116" s="37"/>
      <c r="N116" s="33">
        <f t="shared" si="10"/>
        <v>177</v>
      </c>
      <c r="O116" s="37">
        <v>10</v>
      </c>
      <c r="P116" s="37">
        <v>1</v>
      </c>
      <c r="Q116" s="37">
        <v>21</v>
      </c>
      <c r="R116" s="33">
        <f t="shared" si="11"/>
        <v>32</v>
      </c>
      <c r="S116" s="33">
        <f t="shared" si="12"/>
        <v>394</v>
      </c>
    </row>
    <row r="117" spans="1:19" ht="87" customHeight="1">
      <c r="A117" s="137" t="s">
        <v>23</v>
      </c>
      <c r="B117" s="138"/>
      <c r="C117" s="36"/>
      <c r="D117" s="36"/>
      <c r="E117" s="36">
        <v>485</v>
      </c>
      <c r="F117" s="37">
        <v>2</v>
      </c>
      <c r="G117" s="38"/>
      <c r="H117" s="33">
        <f t="shared" si="9"/>
        <v>487</v>
      </c>
      <c r="I117" s="39"/>
      <c r="J117" s="37"/>
      <c r="K117" s="37">
        <v>470</v>
      </c>
      <c r="L117" s="37">
        <v>5</v>
      </c>
      <c r="M117" s="37"/>
      <c r="N117" s="33">
        <f t="shared" si="10"/>
        <v>475</v>
      </c>
      <c r="O117" s="37">
        <v>21</v>
      </c>
      <c r="P117" s="37">
        <v>3</v>
      </c>
      <c r="Q117" s="37">
        <v>45</v>
      </c>
      <c r="R117" s="33">
        <f t="shared" si="11"/>
        <v>69</v>
      </c>
      <c r="S117" s="33">
        <f t="shared" si="12"/>
        <v>1031</v>
      </c>
    </row>
    <row r="118" spans="1:19" ht="87" customHeight="1">
      <c r="A118" s="137" t="s">
        <v>24</v>
      </c>
      <c r="B118" s="138"/>
      <c r="C118" s="36"/>
      <c r="D118" s="36"/>
      <c r="E118" s="36">
        <v>217</v>
      </c>
      <c r="F118" s="37">
        <v>5</v>
      </c>
      <c r="G118" s="38"/>
      <c r="H118" s="33">
        <f t="shared" si="9"/>
        <v>222</v>
      </c>
      <c r="I118" s="37"/>
      <c r="J118" s="37"/>
      <c r="K118" s="37">
        <v>149</v>
      </c>
      <c r="L118" s="37">
        <v>10</v>
      </c>
      <c r="M118" s="37"/>
      <c r="N118" s="33">
        <f t="shared" si="10"/>
        <v>159</v>
      </c>
      <c r="O118" s="37">
        <v>16</v>
      </c>
      <c r="P118" s="37">
        <v>1</v>
      </c>
      <c r="Q118" s="37">
        <v>11</v>
      </c>
      <c r="R118" s="33">
        <f t="shared" si="11"/>
        <v>28</v>
      </c>
      <c r="S118" s="33">
        <f t="shared" si="12"/>
        <v>409</v>
      </c>
    </row>
    <row r="119" spans="1:19" ht="87" customHeight="1">
      <c r="A119" s="137" t="s">
        <v>158</v>
      </c>
      <c r="B119" s="138"/>
      <c r="C119" s="36"/>
      <c r="D119" s="36"/>
      <c r="E119" s="36">
        <v>451</v>
      </c>
      <c r="F119" s="37">
        <v>2</v>
      </c>
      <c r="G119" s="38"/>
      <c r="H119" s="33">
        <f t="shared" si="9"/>
        <v>453</v>
      </c>
      <c r="I119" s="37"/>
      <c r="J119" s="37"/>
      <c r="K119" s="37">
        <v>407</v>
      </c>
      <c r="L119" s="37">
        <v>3</v>
      </c>
      <c r="M119" s="37"/>
      <c r="N119" s="33">
        <f t="shared" si="10"/>
        <v>410</v>
      </c>
      <c r="O119" s="37"/>
      <c r="P119" s="37">
        <v>2</v>
      </c>
      <c r="Q119" s="37">
        <v>85</v>
      </c>
      <c r="R119" s="33">
        <f t="shared" si="11"/>
        <v>87</v>
      </c>
      <c r="S119" s="33">
        <f t="shared" si="12"/>
        <v>950</v>
      </c>
    </row>
    <row r="120" spans="1:19" ht="87" customHeight="1">
      <c r="A120" s="137" t="s">
        <v>25</v>
      </c>
      <c r="B120" s="138"/>
      <c r="C120" s="36"/>
      <c r="D120" s="36"/>
      <c r="E120" s="36">
        <v>327</v>
      </c>
      <c r="F120" s="37">
        <v>0</v>
      </c>
      <c r="G120" s="38"/>
      <c r="H120" s="33">
        <f t="shared" si="9"/>
        <v>327</v>
      </c>
      <c r="I120" s="37"/>
      <c r="J120" s="39"/>
      <c r="K120" s="37">
        <v>390</v>
      </c>
      <c r="L120" s="37">
        <v>2</v>
      </c>
      <c r="M120" s="37"/>
      <c r="N120" s="33">
        <f t="shared" si="10"/>
        <v>392</v>
      </c>
      <c r="O120" s="37">
        <v>22</v>
      </c>
      <c r="P120" s="37">
        <v>1</v>
      </c>
      <c r="Q120" s="37">
        <v>76</v>
      </c>
      <c r="R120" s="33">
        <f t="shared" si="11"/>
        <v>99</v>
      </c>
      <c r="S120" s="33">
        <f t="shared" si="12"/>
        <v>818</v>
      </c>
    </row>
    <row r="121" spans="1:19" ht="87" customHeight="1">
      <c r="A121" s="143" t="s">
        <v>26</v>
      </c>
      <c r="B121" s="144"/>
      <c r="C121" s="36"/>
      <c r="D121" s="36"/>
      <c r="E121" s="36">
        <v>84</v>
      </c>
      <c r="F121" s="37">
        <v>1</v>
      </c>
      <c r="G121" s="38"/>
      <c r="H121" s="33">
        <f t="shared" si="9"/>
        <v>85</v>
      </c>
      <c r="I121" s="37">
        <v>5</v>
      </c>
      <c r="J121" s="37">
        <v>2</v>
      </c>
      <c r="K121" s="37">
        <v>103</v>
      </c>
      <c r="L121" s="37">
        <v>1</v>
      </c>
      <c r="M121" s="37"/>
      <c r="N121" s="33">
        <f t="shared" si="10"/>
        <v>111</v>
      </c>
      <c r="O121" s="37">
        <v>14</v>
      </c>
      <c r="P121" s="37"/>
      <c r="Q121" s="37"/>
      <c r="R121" s="33">
        <f t="shared" si="11"/>
        <v>14</v>
      </c>
      <c r="S121" s="33">
        <f t="shared" si="12"/>
        <v>210</v>
      </c>
    </row>
    <row r="122" spans="1:19" ht="87" customHeight="1">
      <c r="A122" s="137" t="s">
        <v>27</v>
      </c>
      <c r="B122" s="138"/>
      <c r="C122" s="36"/>
      <c r="D122" s="36"/>
      <c r="E122" s="36">
        <v>285</v>
      </c>
      <c r="F122" s="37">
        <v>0</v>
      </c>
      <c r="G122" s="38"/>
      <c r="H122" s="33">
        <f t="shared" si="9"/>
        <v>285</v>
      </c>
      <c r="I122" s="37"/>
      <c r="J122" s="37"/>
      <c r="K122" s="37">
        <v>288</v>
      </c>
      <c r="L122" s="37">
        <v>8</v>
      </c>
      <c r="M122" s="37">
        <v>82</v>
      </c>
      <c r="N122" s="33">
        <f t="shared" si="10"/>
        <v>378</v>
      </c>
      <c r="O122" s="37"/>
      <c r="P122" s="37">
        <v>5</v>
      </c>
      <c r="Q122" s="37">
        <v>172</v>
      </c>
      <c r="R122" s="33">
        <f t="shared" si="11"/>
        <v>177</v>
      </c>
      <c r="S122" s="33">
        <f t="shared" si="12"/>
        <v>840</v>
      </c>
    </row>
    <row r="123" spans="1:19" ht="87" customHeight="1">
      <c r="A123" s="137" t="s">
        <v>28</v>
      </c>
      <c r="B123" s="138"/>
      <c r="C123" s="36"/>
      <c r="D123" s="36"/>
      <c r="E123" s="36">
        <v>369</v>
      </c>
      <c r="F123" s="37">
        <v>2</v>
      </c>
      <c r="G123" s="38"/>
      <c r="H123" s="33">
        <f t="shared" si="9"/>
        <v>371</v>
      </c>
      <c r="I123" s="37"/>
      <c r="J123" s="37"/>
      <c r="K123" s="37">
        <v>349</v>
      </c>
      <c r="L123" s="37">
        <v>4</v>
      </c>
      <c r="M123" s="37"/>
      <c r="N123" s="33">
        <f t="shared" si="10"/>
        <v>353</v>
      </c>
      <c r="O123" s="37"/>
      <c r="P123" s="37">
        <v>2</v>
      </c>
      <c r="Q123" s="37">
        <v>103</v>
      </c>
      <c r="R123" s="33">
        <f t="shared" si="11"/>
        <v>105</v>
      </c>
      <c r="S123" s="33">
        <f t="shared" si="12"/>
        <v>829</v>
      </c>
    </row>
    <row r="124" spans="1:19" ht="87" customHeight="1">
      <c r="A124" s="135" t="s">
        <v>154</v>
      </c>
      <c r="B124" s="136"/>
      <c r="C124" s="36"/>
      <c r="D124" s="36"/>
      <c r="E124" s="36">
        <v>445</v>
      </c>
      <c r="F124" s="37">
        <v>4</v>
      </c>
      <c r="G124" s="38"/>
      <c r="H124" s="33">
        <f t="shared" si="9"/>
        <v>449</v>
      </c>
      <c r="I124" s="37"/>
      <c r="J124" s="37"/>
      <c r="K124" s="37">
        <v>425</v>
      </c>
      <c r="L124" s="37">
        <v>9</v>
      </c>
      <c r="M124" s="37"/>
      <c r="N124" s="33">
        <f t="shared" si="10"/>
        <v>434</v>
      </c>
      <c r="O124" s="37">
        <v>24</v>
      </c>
      <c r="P124" s="37"/>
      <c r="Q124" s="37">
        <v>16</v>
      </c>
      <c r="R124" s="33">
        <f t="shared" si="11"/>
        <v>40</v>
      </c>
      <c r="S124" s="33">
        <f t="shared" si="12"/>
        <v>923</v>
      </c>
    </row>
    <row r="125" spans="1:19" ht="87" customHeight="1">
      <c r="A125" s="137" t="s">
        <v>29</v>
      </c>
      <c r="B125" s="138"/>
      <c r="C125" s="36"/>
      <c r="D125" s="36"/>
      <c r="E125" s="36">
        <v>402</v>
      </c>
      <c r="F125" s="37">
        <v>3</v>
      </c>
      <c r="G125" s="38"/>
      <c r="H125" s="33">
        <f t="shared" si="9"/>
        <v>405</v>
      </c>
      <c r="I125" s="37"/>
      <c r="J125" s="37"/>
      <c r="K125" s="37">
        <v>386</v>
      </c>
      <c r="L125" s="37">
        <v>6</v>
      </c>
      <c r="M125" s="37"/>
      <c r="N125" s="33">
        <f t="shared" si="10"/>
        <v>392</v>
      </c>
      <c r="O125" s="37">
        <v>16</v>
      </c>
      <c r="P125" s="37">
        <v>1</v>
      </c>
      <c r="Q125" s="37">
        <v>31</v>
      </c>
      <c r="R125" s="33">
        <f t="shared" si="11"/>
        <v>48</v>
      </c>
      <c r="S125" s="33">
        <f t="shared" si="12"/>
        <v>845</v>
      </c>
    </row>
    <row r="126" spans="1:19" ht="87" customHeight="1">
      <c r="A126" s="135" t="s">
        <v>155</v>
      </c>
      <c r="B126" s="136"/>
      <c r="C126" s="36"/>
      <c r="D126" s="36"/>
      <c r="E126" s="36">
        <v>523</v>
      </c>
      <c r="F126" s="37">
        <v>2</v>
      </c>
      <c r="G126" s="38"/>
      <c r="H126" s="33">
        <f t="shared" si="9"/>
        <v>525</v>
      </c>
      <c r="I126" s="37"/>
      <c r="J126" s="37"/>
      <c r="K126" s="37">
        <v>221</v>
      </c>
      <c r="L126" s="37">
        <v>7</v>
      </c>
      <c r="M126" s="37">
        <v>337</v>
      </c>
      <c r="N126" s="33">
        <f t="shared" si="10"/>
        <v>565</v>
      </c>
      <c r="O126" s="37"/>
      <c r="P126" s="37">
        <v>9</v>
      </c>
      <c r="Q126" s="37">
        <v>161</v>
      </c>
      <c r="R126" s="33">
        <f t="shared" si="11"/>
        <v>170</v>
      </c>
      <c r="S126" s="33">
        <f t="shared" si="12"/>
        <v>1260</v>
      </c>
    </row>
    <row r="127" spans="1:19" ht="87" customHeight="1">
      <c r="A127" s="141" t="s">
        <v>126</v>
      </c>
      <c r="B127" s="142"/>
      <c r="C127" s="36"/>
      <c r="D127" s="36"/>
      <c r="E127" s="36">
        <v>388</v>
      </c>
      <c r="F127" s="37">
        <v>3</v>
      </c>
      <c r="G127" s="38"/>
      <c r="H127" s="33">
        <f t="shared" si="9"/>
        <v>391</v>
      </c>
      <c r="I127" s="37"/>
      <c r="J127" s="37"/>
      <c r="K127" s="37">
        <v>451</v>
      </c>
      <c r="L127" s="37">
        <v>12</v>
      </c>
      <c r="M127" s="37"/>
      <c r="N127" s="33">
        <f t="shared" si="10"/>
        <v>463</v>
      </c>
      <c r="O127" s="37"/>
      <c r="P127" s="37"/>
      <c r="Q127" s="37">
        <v>63</v>
      </c>
      <c r="R127" s="33">
        <f t="shared" si="11"/>
        <v>63</v>
      </c>
      <c r="S127" s="33">
        <f t="shared" si="12"/>
        <v>917</v>
      </c>
    </row>
    <row r="128" spans="1:19" ht="87" customHeight="1">
      <c r="A128" s="137" t="s">
        <v>30</v>
      </c>
      <c r="B128" s="138"/>
      <c r="C128" s="36"/>
      <c r="D128" s="36"/>
      <c r="E128" s="36">
        <v>345</v>
      </c>
      <c r="F128" s="37">
        <v>6</v>
      </c>
      <c r="G128" s="38"/>
      <c r="H128" s="33">
        <f t="shared" si="9"/>
        <v>351</v>
      </c>
      <c r="I128" s="37"/>
      <c r="J128" s="37"/>
      <c r="K128" s="37">
        <v>335</v>
      </c>
      <c r="L128" s="37">
        <v>11</v>
      </c>
      <c r="M128" s="37"/>
      <c r="N128" s="33">
        <f t="shared" si="10"/>
        <v>346</v>
      </c>
      <c r="O128" s="37">
        <v>14</v>
      </c>
      <c r="P128" s="37">
        <v>1</v>
      </c>
      <c r="Q128" s="37">
        <v>26</v>
      </c>
      <c r="R128" s="33">
        <f t="shared" si="11"/>
        <v>41</v>
      </c>
      <c r="S128" s="33">
        <f t="shared" si="12"/>
        <v>738</v>
      </c>
    </row>
    <row r="129" spans="1:19" ht="87" customHeight="1">
      <c r="A129" s="137" t="s">
        <v>31</v>
      </c>
      <c r="B129" s="138"/>
      <c r="C129" s="36">
        <v>46</v>
      </c>
      <c r="D129" s="36">
        <v>3</v>
      </c>
      <c r="E129" s="36">
        <v>325</v>
      </c>
      <c r="F129" s="37">
        <v>5</v>
      </c>
      <c r="G129" s="38"/>
      <c r="H129" s="33">
        <f t="shared" si="9"/>
        <v>379</v>
      </c>
      <c r="I129" s="37">
        <v>48</v>
      </c>
      <c r="J129" s="37">
        <v>3</v>
      </c>
      <c r="K129" s="37">
        <v>257</v>
      </c>
      <c r="L129" s="37">
        <v>2</v>
      </c>
      <c r="M129" s="37"/>
      <c r="N129" s="33">
        <f t="shared" si="10"/>
        <v>310</v>
      </c>
      <c r="O129" s="37"/>
      <c r="P129" s="37"/>
      <c r="Q129" s="37">
        <v>51</v>
      </c>
      <c r="R129" s="33">
        <f t="shared" si="11"/>
        <v>51</v>
      </c>
      <c r="S129" s="33">
        <f t="shared" si="12"/>
        <v>740</v>
      </c>
    </row>
    <row r="130" spans="1:19" ht="87" customHeight="1">
      <c r="A130" s="137" t="s">
        <v>32</v>
      </c>
      <c r="B130" s="138"/>
      <c r="C130" s="36"/>
      <c r="D130" s="36"/>
      <c r="E130" s="36">
        <v>427</v>
      </c>
      <c r="F130" s="37">
        <v>1</v>
      </c>
      <c r="G130" s="38"/>
      <c r="H130" s="33">
        <f t="shared" si="9"/>
        <v>428</v>
      </c>
      <c r="I130" s="37"/>
      <c r="J130" s="37"/>
      <c r="K130" s="37">
        <v>462</v>
      </c>
      <c r="L130" s="37">
        <v>2</v>
      </c>
      <c r="M130" s="37"/>
      <c r="N130" s="33">
        <f t="shared" si="10"/>
        <v>464</v>
      </c>
      <c r="O130" s="37"/>
      <c r="P130" s="37"/>
      <c r="Q130" s="37">
        <v>99</v>
      </c>
      <c r="R130" s="33">
        <f t="shared" si="11"/>
        <v>99</v>
      </c>
      <c r="S130" s="33">
        <f t="shared" si="12"/>
        <v>991</v>
      </c>
    </row>
    <row r="131" spans="1:19" ht="87" customHeight="1">
      <c r="A131" s="137" t="s">
        <v>273</v>
      </c>
      <c r="B131" s="138"/>
      <c r="C131" s="36"/>
      <c r="D131" s="36"/>
      <c r="E131" s="36">
        <v>376</v>
      </c>
      <c r="F131" s="37">
        <v>3</v>
      </c>
      <c r="G131" s="38"/>
      <c r="H131" s="33">
        <f t="shared" si="9"/>
        <v>379</v>
      </c>
      <c r="I131" s="37"/>
      <c r="J131" s="37"/>
      <c r="K131" s="37">
        <v>96</v>
      </c>
      <c r="L131" s="37">
        <v>8</v>
      </c>
      <c r="M131" s="37">
        <v>293</v>
      </c>
      <c r="N131" s="33">
        <f t="shared" si="10"/>
        <v>397</v>
      </c>
      <c r="O131" s="37"/>
      <c r="P131" s="37">
        <v>3</v>
      </c>
      <c r="Q131" s="37">
        <v>93</v>
      </c>
      <c r="R131" s="33">
        <f t="shared" si="11"/>
        <v>96</v>
      </c>
      <c r="S131" s="33">
        <f t="shared" si="12"/>
        <v>872</v>
      </c>
    </row>
    <row r="132" spans="1:19" ht="87" customHeight="1">
      <c r="A132" s="137" t="s">
        <v>33</v>
      </c>
      <c r="B132" s="138"/>
      <c r="C132" s="36"/>
      <c r="D132" s="36"/>
      <c r="E132" s="36">
        <v>289</v>
      </c>
      <c r="F132" s="37">
        <v>1</v>
      </c>
      <c r="G132" s="38"/>
      <c r="H132" s="33">
        <f t="shared" si="9"/>
        <v>290</v>
      </c>
      <c r="I132" s="37"/>
      <c r="J132" s="37"/>
      <c r="K132" s="37">
        <v>316</v>
      </c>
      <c r="L132" s="37">
        <v>7</v>
      </c>
      <c r="M132" s="37"/>
      <c r="N132" s="33">
        <f t="shared" si="10"/>
        <v>323</v>
      </c>
      <c r="O132" s="37">
        <v>17</v>
      </c>
      <c r="P132" s="37"/>
      <c r="Q132" s="37">
        <v>24</v>
      </c>
      <c r="R132" s="33">
        <f t="shared" si="11"/>
        <v>41</v>
      </c>
      <c r="S132" s="33">
        <f t="shared" si="12"/>
        <v>654</v>
      </c>
    </row>
    <row r="133" spans="1:19" ht="87" customHeight="1">
      <c r="A133" s="137" t="s">
        <v>127</v>
      </c>
      <c r="B133" s="138"/>
      <c r="C133" s="36"/>
      <c r="D133" s="36"/>
      <c r="E133" s="36">
        <v>286</v>
      </c>
      <c r="F133" s="37">
        <v>2</v>
      </c>
      <c r="G133" s="38"/>
      <c r="H133" s="33">
        <f t="shared" si="9"/>
        <v>288</v>
      </c>
      <c r="I133" s="37"/>
      <c r="J133" s="37"/>
      <c r="K133" s="37">
        <v>267</v>
      </c>
      <c r="L133" s="37">
        <v>4</v>
      </c>
      <c r="M133" s="37"/>
      <c r="N133" s="33">
        <f t="shared" si="10"/>
        <v>271</v>
      </c>
      <c r="O133" s="37"/>
      <c r="P133" s="37">
        <v>1</v>
      </c>
      <c r="Q133" s="37">
        <v>47</v>
      </c>
      <c r="R133" s="33">
        <f t="shared" si="11"/>
        <v>48</v>
      </c>
      <c r="S133" s="33">
        <f t="shared" si="12"/>
        <v>607</v>
      </c>
    </row>
    <row r="134" spans="1:19" ht="87" customHeight="1">
      <c r="A134" s="137" t="s">
        <v>34</v>
      </c>
      <c r="B134" s="138"/>
      <c r="C134" s="36"/>
      <c r="D134" s="36"/>
      <c r="E134" s="36">
        <v>130</v>
      </c>
      <c r="F134" s="37">
        <v>1</v>
      </c>
      <c r="G134" s="38"/>
      <c r="H134" s="33">
        <f t="shared" si="9"/>
        <v>131</v>
      </c>
      <c r="I134" s="37"/>
      <c r="J134" s="37"/>
      <c r="K134" s="37">
        <v>178</v>
      </c>
      <c r="L134" s="37">
        <v>6</v>
      </c>
      <c r="M134" s="37"/>
      <c r="N134" s="33">
        <f t="shared" si="10"/>
        <v>184</v>
      </c>
      <c r="O134" s="37"/>
      <c r="P134" s="37"/>
      <c r="Q134" s="37">
        <v>34</v>
      </c>
      <c r="R134" s="33">
        <f t="shared" si="11"/>
        <v>34</v>
      </c>
      <c r="S134" s="33">
        <f t="shared" si="12"/>
        <v>349</v>
      </c>
    </row>
    <row r="135" spans="1:19" ht="87" customHeight="1">
      <c r="A135" s="137" t="s">
        <v>35</v>
      </c>
      <c r="B135" s="138"/>
      <c r="C135" s="36"/>
      <c r="D135" s="36"/>
      <c r="E135" s="36">
        <v>230</v>
      </c>
      <c r="F135" s="37">
        <v>1</v>
      </c>
      <c r="G135" s="38"/>
      <c r="H135" s="33">
        <f t="shared" si="9"/>
        <v>231</v>
      </c>
      <c r="I135" s="37"/>
      <c r="J135" s="37"/>
      <c r="K135" s="37">
        <v>196</v>
      </c>
      <c r="L135" s="37">
        <v>4</v>
      </c>
      <c r="M135" s="37"/>
      <c r="N135" s="33">
        <f t="shared" si="10"/>
        <v>200</v>
      </c>
      <c r="O135" s="37">
        <v>15</v>
      </c>
      <c r="P135" s="37"/>
      <c r="Q135" s="37"/>
      <c r="R135" s="33">
        <f t="shared" si="11"/>
        <v>15</v>
      </c>
      <c r="S135" s="33">
        <f t="shared" si="12"/>
        <v>446</v>
      </c>
    </row>
    <row r="136" spans="1:19" ht="87" customHeight="1">
      <c r="A136" s="137" t="s">
        <v>36</v>
      </c>
      <c r="B136" s="138"/>
      <c r="C136" s="36"/>
      <c r="D136" s="36"/>
      <c r="E136" s="36">
        <v>325</v>
      </c>
      <c r="F136" s="37">
        <v>1</v>
      </c>
      <c r="G136" s="38"/>
      <c r="H136" s="33">
        <f t="shared" si="9"/>
        <v>326</v>
      </c>
      <c r="I136" s="37"/>
      <c r="J136" s="37"/>
      <c r="K136" s="37">
        <v>253</v>
      </c>
      <c r="L136" s="37">
        <v>5</v>
      </c>
      <c r="M136" s="37"/>
      <c r="N136" s="33">
        <f t="shared" si="10"/>
        <v>258</v>
      </c>
      <c r="O136" s="37"/>
      <c r="P136" s="37"/>
      <c r="Q136" s="37">
        <v>40</v>
      </c>
      <c r="R136" s="33">
        <f t="shared" si="11"/>
        <v>40</v>
      </c>
      <c r="S136" s="33">
        <f t="shared" si="12"/>
        <v>624</v>
      </c>
    </row>
    <row r="137" spans="1:19" ht="87" customHeight="1">
      <c r="A137" s="137" t="s">
        <v>37</v>
      </c>
      <c r="B137" s="138"/>
      <c r="C137" s="36"/>
      <c r="D137" s="36"/>
      <c r="E137" s="36">
        <v>290</v>
      </c>
      <c r="F137" s="37">
        <v>3</v>
      </c>
      <c r="G137" s="38"/>
      <c r="H137" s="33">
        <f t="shared" si="9"/>
        <v>293</v>
      </c>
      <c r="I137" s="37"/>
      <c r="J137" s="37"/>
      <c r="K137" s="37">
        <v>318</v>
      </c>
      <c r="L137" s="37">
        <v>4</v>
      </c>
      <c r="M137" s="37"/>
      <c r="N137" s="33">
        <f t="shared" si="10"/>
        <v>322</v>
      </c>
      <c r="O137" s="37">
        <v>46</v>
      </c>
      <c r="P137" s="37"/>
      <c r="Q137" s="37">
        <v>45</v>
      </c>
      <c r="R137" s="33">
        <f t="shared" si="11"/>
        <v>91</v>
      </c>
      <c r="S137" s="33">
        <f t="shared" si="12"/>
        <v>706</v>
      </c>
    </row>
    <row r="138" spans="1:19" ht="87" customHeight="1">
      <c r="A138" s="137" t="s">
        <v>38</v>
      </c>
      <c r="B138" s="138"/>
      <c r="C138" s="36"/>
      <c r="D138" s="36"/>
      <c r="E138" s="36">
        <v>432</v>
      </c>
      <c r="F138" s="37">
        <v>5</v>
      </c>
      <c r="G138" s="38"/>
      <c r="H138" s="33">
        <f t="shared" si="9"/>
        <v>437</v>
      </c>
      <c r="I138" s="37"/>
      <c r="J138" s="37"/>
      <c r="K138" s="37">
        <v>507</v>
      </c>
      <c r="L138" s="37">
        <v>10</v>
      </c>
      <c r="M138" s="37"/>
      <c r="N138" s="33">
        <f t="shared" si="10"/>
        <v>517</v>
      </c>
      <c r="O138" s="37">
        <v>44</v>
      </c>
      <c r="P138" s="37">
        <v>5</v>
      </c>
      <c r="Q138" s="37">
        <v>50</v>
      </c>
      <c r="R138" s="33">
        <f t="shared" si="11"/>
        <v>99</v>
      </c>
      <c r="S138" s="33">
        <f t="shared" si="12"/>
        <v>1053</v>
      </c>
    </row>
    <row r="139" spans="1:19" ht="87" customHeight="1">
      <c r="A139" s="137" t="s">
        <v>39</v>
      </c>
      <c r="B139" s="138"/>
      <c r="C139" s="36"/>
      <c r="D139" s="36"/>
      <c r="E139" s="36">
        <v>298</v>
      </c>
      <c r="F139" s="37">
        <v>6</v>
      </c>
      <c r="G139" s="38"/>
      <c r="H139" s="33">
        <f t="shared" si="9"/>
        <v>304</v>
      </c>
      <c r="I139" s="37"/>
      <c r="J139" s="37"/>
      <c r="K139" s="37">
        <v>296</v>
      </c>
      <c r="L139" s="37">
        <v>2</v>
      </c>
      <c r="M139" s="37"/>
      <c r="N139" s="33">
        <f t="shared" si="10"/>
        <v>298</v>
      </c>
      <c r="O139" s="37">
        <v>14</v>
      </c>
      <c r="P139" s="37"/>
      <c r="Q139" s="37">
        <v>46</v>
      </c>
      <c r="R139" s="33">
        <f t="shared" si="11"/>
        <v>60</v>
      </c>
      <c r="S139" s="33">
        <f t="shared" si="12"/>
        <v>662</v>
      </c>
    </row>
    <row r="140" spans="1:19" ht="87" customHeight="1">
      <c r="A140" s="137" t="s">
        <v>40</v>
      </c>
      <c r="B140" s="138"/>
      <c r="C140" s="36"/>
      <c r="D140" s="36"/>
      <c r="E140" s="36">
        <v>202</v>
      </c>
      <c r="F140" s="37">
        <v>3</v>
      </c>
      <c r="G140" s="38"/>
      <c r="H140" s="33">
        <f t="shared" si="9"/>
        <v>205</v>
      </c>
      <c r="I140" s="37"/>
      <c r="J140" s="37"/>
      <c r="K140" s="37">
        <v>169</v>
      </c>
      <c r="L140" s="37">
        <v>9</v>
      </c>
      <c r="M140" s="37"/>
      <c r="N140" s="33">
        <f t="shared" si="10"/>
        <v>178</v>
      </c>
      <c r="O140" s="37">
        <v>19</v>
      </c>
      <c r="P140" s="37"/>
      <c r="Q140" s="37">
        <v>11</v>
      </c>
      <c r="R140" s="33">
        <f t="shared" si="11"/>
        <v>30</v>
      </c>
      <c r="S140" s="33">
        <f t="shared" si="12"/>
        <v>413</v>
      </c>
    </row>
    <row r="141" spans="1:19" ht="87" customHeight="1">
      <c r="A141" s="137" t="s">
        <v>41</v>
      </c>
      <c r="B141" s="138"/>
      <c r="C141" s="36"/>
      <c r="D141" s="36"/>
      <c r="E141" s="36">
        <v>396</v>
      </c>
      <c r="F141" s="37">
        <v>3</v>
      </c>
      <c r="G141" s="38"/>
      <c r="H141" s="33">
        <f t="shared" si="9"/>
        <v>399</v>
      </c>
      <c r="I141" s="37">
        <v>9</v>
      </c>
      <c r="J141" s="37"/>
      <c r="K141" s="37">
        <v>255</v>
      </c>
      <c r="L141" s="37">
        <v>7</v>
      </c>
      <c r="M141" s="37"/>
      <c r="N141" s="33">
        <f t="shared" si="10"/>
        <v>271</v>
      </c>
      <c r="O141" s="37"/>
      <c r="P141" s="37">
        <v>1</v>
      </c>
      <c r="Q141" s="37">
        <v>47</v>
      </c>
      <c r="R141" s="33">
        <f t="shared" si="11"/>
        <v>48</v>
      </c>
      <c r="S141" s="33">
        <f t="shared" si="12"/>
        <v>718</v>
      </c>
    </row>
    <row r="142" spans="1:19" ht="87" customHeight="1">
      <c r="A142" s="137" t="s">
        <v>42</v>
      </c>
      <c r="B142" s="138"/>
      <c r="C142" s="36"/>
      <c r="D142" s="36"/>
      <c r="E142" s="36">
        <v>418</v>
      </c>
      <c r="F142" s="37">
        <v>5</v>
      </c>
      <c r="G142" s="38"/>
      <c r="H142" s="33">
        <f t="shared" si="9"/>
        <v>423</v>
      </c>
      <c r="I142" s="37"/>
      <c r="J142" s="37"/>
      <c r="K142" s="37">
        <v>454</v>
      </c>
      <c r="L142" s="37">
        <v>13</v>
      </c>
      <c r="M142" s="37"/>
      <c r="N142" s="33">
        <f t="shared" si="10"/>
        <v>467</v>
      </c>
      <c r="O142" s="37"/>
      <c r="P142" s="37">
        <v>4</v>
      </c>
      <c r="Q142" s="37">
        <v>73</v>
      </c>
      <c r="R142" s="33">
        <f t="shared" si="11"/>
        <v>77</v>
      </c>
      <c r="S142" s="33">
        <f t="shared" si="12"/>
        <v>967</v>
      </c>
    </row>
    <row r="143" spans="1:19" ht="87" customHeight="1">
      <c r="A143" s="137" t="s">
        <v>43</v>
      </c>
      <c r="B143" s="138"/>
      <c r="C143" s="36"/>
      <c r="D143" s="36"/>
      <c r="E143" s="36">
        <v>234</v>
      </c>
      <c r="F143" s="37">
        <v>4</v>
      </c>
      <c r="G143" s="38"/>
      <c r="H143" s="33">
        <f t="shared" si="9"/>
        <v>238</v>
      </c>
      <c r="I143" s="37"/>
      <c r="J143" s="37"/>
      <c r="K143" s="37">
        <v>259</v>
      </c>
      <c r="L143" s="37">
        <v>1</v>
      </c>
      <c r="M143" s="37"/>
      <c r="N143" s="33">
        <f t="shared" si="10"/>
        <v>260</v>
      </c>
      <c r="O143" s="37"/>
      <c r="P143" s="37">
        <v>2</v>
      </c>
      <c r="Q143" s="37">
        <v>26</v>
      </c>
      <c r="R143" s="33">
        <f t="shared" si="11"/>
        <v>28</v>
      </c>
      <c r="S143" s="33">
        <f t="shared" si="12"/>
        <v>526</v>
      </c>
    </row>
    <row r="144" spans="1:19" ht="87" customHeight="1">
      <c r="A144" s="137" t="s">
        <v>44</v>
      </c>
      <c r="B144" s="138"/>
      <c r="C144" s="36"/>
      <c r="D144" s="36"/>
      <c r="E144" s="36">
        <v>319</v>
      </c>
      <c r="F144" s="37">
        <v>3</v>
      </c>
      <c r="G144" s="38"/>
      <c r="H144" s="33">
        <f t="shared" si="9"/>
        <v>322</v>
      </c>
      <c r="I144" s="37"/>
      <c r="J144" s="37"/>
      <c r="K144" s="37"/>
      <c r="L144" s="37">
        <v>1</v>
      </c>
      <c r="M144" s="37">
        <v>330</v>
      </c>
      <c r="N144" s="33">
        <f t="shared" si="10"/>
        <v>331</v>
      </c>
      <c r="O144" s="37"/>
      <c r="P144" s="37">
        <v>0</v>
      </c>
      <c r="Q144" s="37">
        <v>47</v>
      </c>
      <c r="R144" s="33">
        <f t="shared" si="11"/>
        <v>47</v>
      </c>
      <c r="S144" s="33">
        <f t="shared" si="12"/>
        <v>700</v>
      </c>
    </row>
    <row r="145" spans="1:19" ht="87" customHeight="1">
      <c r="A145" s="137" t="s">
        <v>45</v>
      </c>
      <c r="B145" s="138"/>
      <c r="C145" s="36"/>
      <c r="D145" s="36"/>
      <c r="E145" s="36">
        <v>401</v>
      </c>
      <c r="F145" s="37">
        <v>3</v>
      </c>
      <c r="G145" s="38"/>
      <c r="H145" s="33">
        <f t="shared" si="9"/>
        <v>404</v>
      </c>
      <c r="I145" s="37">
        <v>13</v>
      </c>
      <c r="J145" s="37">
        <v>1</v>
      </c>
      <c r="K145" s="37">
        <v>382</v>
      </c>
      <c r="L145" s="37">
        <v>4</v>
      </c>
      <c r="M145" s="37"/>
      <c r="N145" s="33">
        <f t="shared" si="10"/>
        <v>400</v>
      </c>
      <c r="O145" s="37"/>
      <c r="P145" s="37">
        <v>1</v>
      </c>
      <c r="Q145" s="37">
        <v>61</v>
      </c>
      <c r="R145" s="33">
        <f t="shared" si="11"/>
        <v>62</v>
      </c>
      <c r="S145" s="33">
        <f t="shared" si="12"/>
        <v>866</v>
      </c>
    </row>
    <row r="146" spans="1:19" ht="87" customHeight="1">
      <c r="A146" s="137" t="s">
        <v>46</v>
      </c>
      <c r="B146" s="138"/>
      <c r="C146" s="36"/>
      <c r="D146" s="36"/>
      <c r="E146" s="36">
        <v>362</v>
      </c>
      <c r="F146" s="37">
        <v>2</v>
      </c>
      <c r="G146" s="38"/>
      <c r="H146" s="33">
        <f t="shared" si="9"/>
        <v>364</v>
      </c>
      <c r="I146" s="37"/>
      <c r="J146" s="37"/>
      <c r="K146" s="37">
        <v>425</v>
      </c>
      <c r="L146" s="37">
        <v>2</v>
      </c>
      <c r="M146" s="37"/>
      <c r="N146" s="33">
        <f t="shared" si="10"/>
        <v>427</v>
      </c>
      <c r="O146" s="37"/>
      <c r="P146" s="37"/>
      <c r="Q146" s="37">
        <v>70</v>
      </c>
      <c r="R146" s="33">
        <f t="shared" si="11"/>
        <v>70</v>
      </c>
      <c r="S146" s="33">
        <f t="shared" si="12"/>
        <v>861</v>
      </c>
    </row>
    <row r="147" spans="1:19" ht="87" customHeight="1">
      <c r="A147" s="137" t="s">
        <v>47</v>
      </c>
      <c r="B147" s="138"/>
      <c r="C147" s="36"/>
      <c r="D147" s="36"/>
      <c r="E147" s="36">
        <v>412</v>
      </c>
      <c r="F147" s="37">
        <v>2</v>
      </c>
      <c r="G147" s="38"/>
      <c r="H147" s="33">
        <f t="shared" si="9"/>
        <v>414</v>
      </c>
      <c r="I147" s="37"/>
      <c r="J147" s="37"/>
      <c r="K147" s="37">
        <v>408</v>
      </c>
      <c r="L147" s="37">
        <v>5</v>
      </c>
      <c r="M147" s="37"/>
      <c r="N147" s="33">
        <f t="shared" si="10"/>
        <v>413</v>
      </c>
      <c r="O147" s="37"/>
      <c r="P147" s="37">
        <v>1</v>
      </c>
      <c r="Q147" s="37">
        <v>53</v>
      </c>
      <c r="R147" s="33">
        <f t="shared" si="11"/>
        <v>54</v>
      </c>
      <c r="S147" s="33">
        <f t="shared" si="12"/>
        <v>881</v>
      </c>
    </row>
    <row r="148" spans="1:19" ht="87" customHeight="1">
      <c r="A148" s="137" t="s">
        <v>48</v>
      </c>
      <c r="B148" s="138"/>
      <c r="C148" s="36"/>
      <c r="D148" s="36"/>
      <c r="E148" s="36">
        <v>270</v>
      </c>
      <c r="F148" s="37">
        <v>5</v>
      </c>
      <c r="G148" s="38"/>
      <c r="H148" s="33">
        <f t="shared" si="9"/>
        <v>275</v>
      </c>
      <c r="I148" s="37"/>
      <c r="J148" s="37"/>
      <c r="K148" s="37">
        <v>273</v>
      </c>
      <c r="L148" s="37">
        <v>8</v>
      </c>
      <c r="M148" s="37"/>
      <c r="N148" s="33">
        <f t="shared" si="10"/>
        <v>281</v>
      </c>
      <c r="O148" s="37"/>
      <c r="P148" s="37">
        <v>3</v>
      </c>
      <c r="Q148" s="37">
        <v>70</v>
      </c>
      <c r="R148" s="33">
        <f t="shared" si="11"/>
        <v>73</v>
      </c>
      <c r="S148" s="33">
        <f t="shared" si="12"/>
        <v>629</v>
      </c>
    </row>
    <row r="149" spans="1:19" ht="87" customHeight="1">
      <c r="A149" s="137" t="s">
        <v>49</v>
      </c>
      <c r="B149" s="138"/>
      <c r="C149" s="36"/>
      <c r="D149" s="36"/>
      <c r="E149" s="36">
        <v>128</v>
      </c>
      <c r="F149" s="37">
        <v>1</v>
      </c>
      <c r="G149" s="38">
        <v>333</v>
      </c>
      <c r="H149" s="33">
        <f t="shared" si="9"/>
        <v>462</v>
      </c>
      <c r="I149" s="37"/>
      <c r="J149" s="37"/>
      <c r="K149" s="37"/>
      <c r="L149" s="37">
        <v>1</v>
      </c>
      <c r="M149" s="37">
        <v>465</v>
      </c>
      <c r="N149" s="33">
        <f t="shared" si="10"/>
        <v>466</v>
      </c>
      <c r="O149" s="37"/>
      <c r="P149" s="37"/>
      <c r="Q149" s="37">
        <v>100</v>
      </c>
      <c r="R149" s="33">
        <f t="shared" si="11"/>
        <v>100</v>
      </c>
      <c r="S149" s="33">
        <f t="shared" si="12"/>
        <v>1028</v>
      </c>
    </row>
    <row r="150" spans="1:19" ht="87" customHeight="1">
      <c r="A150" s="137" t="s">
        <v>50</v>
      </c>
      <c r="B150" s="138"/>
      <c r="C150" s="36"/>
      <c r="D150" s="36"/>
      <c r="E150" s="36">
        <v>402</v>
      </c>
      <c r="F150" s="37">
        <v>2</v>
      </c>
      <c r="G150" s="38"/>
      <c r="H150" s="33">
        <f t="shared" si="9"/>
        <v>404</v>
      </c>
      <c r="I150" s="37"/>
      <c r="J150" s="37"/>
      <c r="K150" s="37">
        <v>385</v>
      </c>
      <c r="L150" s="37">
        <v>5</v>
      </c>
      <c r="M150" s="37"/>
      <c r="N150" s="33">
        <f t="shared" si="10"/>
        <v>390</v>
      </c>
      <c r="O150" s="37">
        <v>25</v>
      </c>
      <c r="P150" s="37">
        <v>4</v>
      </c>
      <c r="Q150" s="37">
        <v>33</v>
      </c>
      <c r="R150" s="33">
        <f t="shared" si="11"/>
        <v>62</v>
      </c>
      <c r="S150" s="33">
        <f t="shared" si="12"/>
        <v>856</v>
      </c>
    </row>
    <row r="151" spans="1:19" ht="87" customHeight="1">
      <c r="A151" s="137" t="s">
        <v>51</v>
      </c>
      <c r="B151" s="138"/>
      <c r="C151" s="36"/>
      <c r="D151" s="36"/>
      <c r="E151" s="36">
        <v>384</v>
      </c>
      <c r="F151" s="37">
        <v>7</v>
      </c>
      <c r="G151" s="38"/>
      <c r="H151" s="33">
        <f t="shared" si="9"/>
        <v>391</v>
      </c>
      <c r="I151" s="37"/>
      <c r="J151" s="37"/>
      <c r="K151" s="37">
        <v>292</v>
      </c>
      <c r="L151" s="37">
        <v>4</v>
      </c>
      <c r="M151" s="37"/>
      <c r="N151" s="33">
        <f t="shared" si="10"/>
        <v>296</v>
      </c>
      <c r="O151" s="37"/>
      <c r="P151" s="37">
        <v>1</v>
      </c>
      <c r="Q151" s="37">
        <v>51</v>
      </c>
      <c r="R151" s="33">
        <f t="shared" si="11"/>
        <v>52</v>
      </c>
      <c r="S151" s="33">
        <f t="shared" si="12"/>
        <v>739</v>
      </c>
    </row>
    <row r="152" spans="1:19" ht="87" customHeight="1">
      <c r="A152" s="137" t="s">
        <v>52</v>
      </c>
      <c r="B152" s="138"/>
      <c r="C152" s="36"/>
      <c r="D152" s="36"/>
      <c r="E152" s="36">
        <v>344</v>
      </c>
      <c r="F152" s="37">
        <v>6</v>
      </c>
      <c r="G152" s="38"/>
      <c r="H152" s="33">
        <f t="shared" si="9"/>
        <v>350</v>
      </c>
      <c r="I152" s="37"/>
      <c r="J152" s="37"/>
      <c r="K152" s="37">
        <v>313</v>
      </c>
      <c r="L152" s="37">
        <v>7</v>
      </c>
      <c r="M152" s="37"/>
      <c r="N152" s="33">
        <f t="shared" si="10"/>
        <v>320</v>
      </c>
      <c r="O152" s="37"/>
      <c r="P152" s="37"/>
      <c r="Q152" s="37">
        <v>45</v>
      </c>
      <c r="R152" s="33">
        <f t="shared" si="11"/>
        <v>45</v>
      </c>
      <c r="S152" s="33">
        <f t="shared" si="12"/>
        <v>715</v>
      </c>
    </row>
    <row r="153" spans="1:19" ht="132.75" customHeight="1">
      <c r="A153" s="137" t="s">
        <v>53</v>
      </c>
      <c r="B153" s="138"/>
      <c r="C153" s="36"/>
      <c r="D153" s="36"/>
      <c r="E153" s="36">
        <v>891</v>
      </c>
      <c r="F153" s="37">
        <v>7</v>
      </c>
      <c r="G153" s="38"/>
      <c r="H153" s="33">
        <f t="shared" si="9"/>
        <v>898</v>
      </c>
      <c r="I153" s="37"/>
      <c r="J153" s="37"/>
      <c r="K153" s="37">
        <v>567</v>
      </c>
      <c r="L153" s="37">
        <v>6</v>
      </c>
      <c r="M153" s="37">
        <v>300</v>
      </c>
      <c r="N153" s="33">
        <f t="shared" si="10"/>
        <v>873</v>
      </c>
      <c r="O153" s="37"/>
      <c r="P153" s="37"/>
      <c r="Q153" s="37">
        <v>133</v>
      </c>
      <c r="R153" s="33">
        <f t="shared" si="11"/>
        <v>133</v>
      </c>
      <c r="S153" s="33">
        <f t="shared" si="12"/>
        <v>1904</v>
      </c>
    </row>
    <row r="154" spans="1:19" ht="87" customHeight="1">
      <c r="A154" s="137" t="s">
        <v>54</v>
      </c>
      <c r="B154" s="138"/>
      <c r="C154" s="36"/>
      <c r="D154" s="36"/>
      <c r="E154" s="36">
        <v>337</v>
      </c>
      <c r="F154" s="37">
        <v>6</v>
      </c>
      <c r="G154" s="38"/>
      <c r="H154" s="33">
        <f t="shared" si="9"/>
        <v>343</v>
      </c>
      <c r="I154" s="37"/>
      <c r="J154" s="37"/>
      <c r="K154" s="37">
        <v>342</v>
      </c>
      <c r="L154" s="37">
        <v>3</v>
      </c>
      <c r="M154" s="37"/>
      <c r="N154" s="33">
        <f t="shared" si="10"/>
        <v>345</v>
      </c>
      <c r="O154" s="37"/>
      <c r="P154" s="37"/>
      <c r="Q154" s="37">
        <v>37</v>
      </c>
      <c r="R154" s="33">
        <f t="shared" si="11"/>
        <v>37</v>
      </c>
      <c r="S154" s="33">
        <f t="shared" si="12"/>
        <v>725</v>
      </c>
    </row>
    <row r="155" spans="1:19" ht="87" customHeight="1">
      <c r="A155" s="137" t="s">
        <v>55</v>
      </c>
      <c r="B155" s="138"/>
      <c r="C155" s="36">
        <v>66</v>
      </c>
      <c r="D155" s="36"/>
      <c r="E155" s="36">
        <v>408</v>
      </c>
      <c r="F155" s="37">
        <v>7</v>
      </c>
      <c r="G155" s="38"/>
      <c r="H155" s="33">
        <f t="shared" si="9"/>
        <v>481</v>
      </c>
      <c r="I155" s="37"/>
      <c r="J155" s="37"/>
      <c r="K155" s="37">
        <v>439</v>
      </c>
      <c r="L155" s="37">
        <v>16</v>
      </c>
      <c r="M155" s="37"/>
      <c r="N155" s="33">
        <f t="shared" si="10"/>
        <v>455</v>
      </c>
      <c r="O155" s="37"/>
      <c r="P155" s="37"/>
      <c r="Q155" s="37">
        <v>51</v>
      </c>
      <c r="R155" s="33">
        <f t="shared" si="11"/>
        <v>51</v>
      </c>
      <c r="S155" s="33">
        <f t="shared" si="12"/>
        <v>987</v>
      </c>
    </row>
    <row r="156" spans="1:19" ht="87" customHeight="1">
      <c r="A156" s="135" t="s">
        <v>56</v>
      </c>
      <c r="B156" s="136"/>
      <c r="C156" s="37"/>
      <c r="D156" s="36"/>
      <c r="E156" s="36">
        <v>371</v>
      </c>
      <c r="F156" s="37">
        <v>4</v>
      </c>
      <c r="G156" s="38"/>
      <c r="H156" s="33">
        <f t="shared" si="9"/>
        <v>375</v>
      </c>
      <c r="I156" s="37"/>
      <c r="J156" s="37"/>
      <c r="K156" s="37">
        <v>378</v>
      </c>
      <c r="L156" s="37">
        <v>3</v>
      </c>
      <c r="M156" s="37"/>
      <c r="N156" s="33">
        <f t="shared" si="10"/>
        <v>381</v>
      </c>
      <c r="O156" s="37">
        <v>25</v>
      </c>
      <c r="P156" s="37"/>
      <c r="Q156" s="37">
        <v>25</v>
      </c>
      <c r="R156" s="33">
        <f t="shared" si="11"/>
        <v>50</v>
      </c>
      <c r="S156" s="33">
        <f t="shared" si="12"/>
        <v>806</v>
      </c>
    </row>
    <row r="157" spans="1:19" ht="87" customHeight="1">
      <c r="A157" s="135" t="s">
        <v>57</v>
      </c>
      <c r="B157" s="136"/>
      <c r="C157" s="37"/>
      <c r="D157" s="37"/>
      <c r="E157" s="37">
        <v>535</v>
      </c>
      <c r="F157" s="37">
        <v>5</v>
      </c>
      <c r="G157" s="38"/>
      <c r="H157" s="33">
        <f t="shared" si="9"/>
        <v>540</v>
      </c>
      <c r="I157" s="37"/>
      <c r="J157" s="37"/>
      <c r="K157" s="37">
        <v>492</v>
      </c>
      <c r="L157" s="37">
        <v>11</v>
      </c>
      <c r="M157" s="37"/>
      <c r="N157" s="33">
        <f t="shared" si="10"/>
        <v>503</v>
      </c>
      <c r="O157" s="37"/>
      <c r="P157" s="37">
        <v>3</v>
      </c>
      <c r="Q157" s="37">
        <v>84</v>
      </c>
      <c r="R157" s="33">
        <f t="shared" si="11"/>
        <v>87</v>
      </c>
      <c r="S157" s="33">
        <f t="shared" si="12"/>
        <v>1130</v>
      </c>
    </row>
    <row r="158" spans="1:19" ht="87" customHeight="1">
      <c r="A158" s="135" t="s">
        <v>58</v>
      </c>
      <c r="B158" s="136"/>
      <c r="C158" s="37"/>
      <c r="D158" s="37"/>
      <c r="E158" s="37">
        <v>379</v>
      </c>
      <c r="F158" s="37">
        <v>3</v>
      </c>
      <c r="G158" s="38"/>
      <c r="H158" s="33">
        <f t="shared" si="9"/>
        <v>382</v>
      </c>
      <c r="I158" s="37"/>
      <c r="J158" s="37"/>
      <c r="K158" s="37">
        <v>467</v>
      </c>
      <c r="L158" s="37">
        <v>3</v>
      </c>
      <c r="M158" s="37"/>
      <c r="N158" s="33">
        <f t="shared" si="10"/>
        <v>470</v>
      </c>
      <c r="O158" s="37"/>
      <c r="P158" s="37">
        <v>2</v>
      </c>
      <c r="Q158" s="37">
        <v>42</v>
      </c>
      <c r="R158" s="33">
        <f t="shared" si="11"/>
        <v>44</v>
      </c>
      <c r="S158" s="33">
        <f t="shared" si="12"/>
        <v>896</v>
      </c>
    </row>
    <row r="159" spans="1:19" ht="87" customHeight="1">
      <c r="A159" s="135" t="s">
        <v>59</v>
      </c>
      <c r="B159" s="136"/>
      <c r="C159" s="37"/>
      <c r="D159" s="37"/>
      <c r="E159" s="37">
        <v>477</v>
      </c>
      <c r="F159" s="37">
        <v>1</v>
      </c>
      <c r="G159" s="38"/>
      <c r="H159" s="33">
        <f t="shared" si="9"/>
        <v>478</v>
      </c>
      <c r="I159" s="37"/>
      <c r="J159" s="37"/>
      <c r="K159" s="37">
        <v>422</v>
      </c>
      <c r="L159" s="37">
        <v>3</v>
      </c>
      <c r="M159" s="37"/>
      <c r="N159" s="33">
        <f t="shared" si="10"/>
        <v>425</v>
      </c>
      <c r="O159" s="37"/>
      <c r="P159" s="37"/>
      <c r="Q159" s="37">
        <v>101</v>
      </c>
      <c r="R159" s="33">
        <f t="shared" si="11"/>
        <v>101</v>
      </c>
      <c r="S159" s="33">
        <f t="shared" si="12"/>
        <v>1004</v>
      </c>
    </row>
    <row r="160" spans="1:19" ht="87" customHeight="1">
      <c r="A160" s="135" t="s">
        <v>60</v>
      </c>
      <c r="B160" s="136"/>
      <c r="C160" s="37"/>
      <c r="D160" s="37"/>
      <c r="E160" s="37">
        <v>476</v>
      </c>
      <c r="F160" s="37">
        <v>3</v>
      </c>
      <c r="G160" s="38"/>
      <c r="H160" s="33">
        <f t="shared" si="9"/>
        <v>479</v>
      </c>
      <c r="I160" s="37"/>
      <c r="J160" s="37"/>
      <c r="K160" s="37">
        <v>369</v>
      </c>
      <c r="L160" s="37">
        <v>5</v>
      </c>
      <c r="M160" s="37"/>
      <c r="N160" s="33">
        <f t="shared" si="10"/>
        <v>374</v>
      </c>
      <c r="O160" s="37"/>
      <c r="P160" s="37"/>
      <c r="Q160" s="37">
        <v>37</v>
      </c>
      <c r="R160" s="33">
        <f t="shared" si="11"/>
        <v>37</v>
      </c>
      <c r="S160" s="33">
        <f t="shared" si="12"/>
        <v>890</v>
      </c>
    </row>
    <row r="161" spans="1:19" ht="87" customHeight="1">
      <c r="A161" s="135" t="s">
        <v>61</v>
      </c>
      <c r="B161" s="136"/>
      <c r="C161" s="37"/>
      <c r="D161" s="37"/>
      <c r="E161" s="37">
        <v>412</v>
      </c>
      <c r="F161" s="37">
        <v>1</v>
      </c>
      <c r="G161" s="38"/>
      <c r="H161" s="33">
        <f aca="true" t="shared" si="13" ref="H161:H175">C161+D161+E161+F161+G161</f>
        <v>413</v>
      </c>
      <c r="I161" s="37"/>
      <c r="J161" s="37"/>
      <c r="K161" s="37">
        <v>455</v>
      </c>
      <c r="L161" s="37">
        <v>5</v>
      </c>
      <c r="M161" s="37"/>
      <c r="N161" s="33">
        <f aca="true" t="shared" si="14" ref="N161:N175">I161+J161+K161+L161+M161</f>
        <v>460</v>
      </c>
      <c r="O161" s="37">
        <v>30</v>
      </c>
      <c r="P161" s="37"/>
      <c r="Q161" s="37">
        <v>76</v>
      </c>
      <c r="R161" s="33">
        <f aca="true" t="shared" si="15" ref="R161:R175">O161+P161+Q161</f>
        <v>106</v>
      </c>
      <c r="S161" s="33">
        <f aca="true" t="shared" si="16" ref="S161:S175">H161+N161+R161</f>
        <v>979</v>
      </c>
    </row>
    <row r="162" spans="1:19" ht="87" customHeight="1">
      <c r="A162" s="135" t="s">
        <v>62</v>
      </c>
      <c r="B162" s="136"/>
      <c r="C162" s="37"/>
      <c r="D162" s="37"/>
      <c r="E162" s="37">
        <v>415</v>
      </c>
      <c r="F162" s="37">
        <v>5</v>
      </c>
      <c r="G162" s="38"/>
      <c r="H162" s="33">
        <f t="shared" si="13"/>
        <v>420</v>
      </c>
      <c r="I162" s="37"/>
      <c r="J162" s="37"/>
      <c r="K162" s="37">
        <v>344</v>
      </c>
      <c r="L162" s="37">
        <v>14</v>
      </c>
      <c r="M162" s="37"/>
      <c r="N162" s="33">
        <f t="shared" si="14"/>
        <v>358</v>
      </c>
      <c r="O162" s="37"/>
      <c r="P162" s="37">
        <v>2</v>
      </c>
      <c r="Q162" s="37">
        <v>46</v>
      </c>
      <c r="R162" s="33">
        <f t="shared" si="15"/>
        <v>48</v>
      </c>
      <c r="S162" s="33">
        <f t="shared" si="16"/>
        <v>826</v>
      </c>
    </row>
    <row r="163" spans="1:19" ht="87" customHeight="1">
      <c r="A163" s="135" t="s">
        <v>63</v>
      </c>
      <c r="B163" s="136"/>
      <c r="C163" s="37"/>
      <c r="D163" s="37"/>
      <c r="E163" s="37">
        <v>782</v>
      </c>
      <c r="F163" s="37">
        <v>10</v>
      </c>
      <c r="G163" s="38"/>
      <c r="H163" s="33">
        <f t="shared" si="13"/>
        <v>792</v>
      </c>
      <c r="I163" s="37"/>
      <c r="J163" s="37"/>
      <c r="K163" s="37">
        <v>787</v>
      </c>
      <c r="L163" s="37">
        <v>10</v>
      </c>
      <c r="M163" s="37"/>
      <c r="N163" s="33">
        <f t="shared" si="14"/>
        <v>797</v>
      </c>
      <c r="O163" s="37"/>
      <c r="P163" s="37">
        <v>4</v>
      </c>
      <c r="Q163" s="37">
        <v>105</v>
      </c>
      <c r="R163" s="33">
        <f t="shared" si="15"/>
        <v>109</v>
      </c>
      <c r="S163" s="33">
        <f t="shared" si="16"/>
        <v>1698</v>
      </c>
    </row>
    <row r="164" spans="1:19" ht="87" customHeight="1">
      <c r="A164" s="135" t="s">
        <v>64</v>
      </c>
      <c r="B164" s="136"/>
      <c r="C164" s="37"/>
      <c r="D164" s="37"/>
      <c r="E164" s="37">
        <v>405</v>
      </c>
      <c r="F164" s="37">
        <v>2</v>
      </c>
      <c r="G164" s="38"/>
      <c r="H164" s="33">
        <f t="shared" si="13"/>
        <v>407</v>
      </c>
      <c r="I164" s="37"/>
      <c r="J164" s="37"/>
      <c r="K164" s="37">
        <v>304</v>
      </c>
      <c r="L164" s="37">
        <v>5</v>
      </c>
      <c r="M164" s="37"/>
      <c r="N164" s="33">
        <f t="shared" si="14"/>
        <v>309</v>
      </c>
      <c r="O164" s="37">
        <v>22</v>
      </c>
      <c r="P164" s="37"/>
      <c r="Q164" s="37">
        <v>25</v>
      </c>
      <c r="R164" s="33">
        <f t="shared" si="15"/>
        <v>47</v>
      </c>
      <c r="S164" s="33">
        <f t="shared" si="16"/>
        <v>763</v>
      </c>
    </row>
    <row r="165" spans="1:19" ht="87" customHeight="1">
      <c r="A165" s="135" t="s">
        <v>65</v>
      </c>
      <c r="B165" s="136"/>
      <c r="C165" s="37"/>
      <c r="D165" s="37"/>
      <c r="E165" s="37">
        <v>281</v>
      </c>
      <c r="F165" s="37"/>
      <c r="G165" s="38"/>
      <c r="H165" s="33">
        <f t="shared" si="13"/>
        <v>281</v>
      </c>
      <c r="I165" s="37"/>
      <c r="J165" s="37"/>
      <c r="K165" s="37">
        <v>182</v>
      </c>
      <c r="L165" s="37">
        <v>3</v>
      </c>
      <c r="M165" s="37">
        <v>79</v>
      </c>
      <c r="N165" s="33">
        <f t="shared" si="14"/>
        <v>264</v>
      </c>
      <c r="O165" s="37"/>
      <c r="P165" s="37"/>
      <c r="Q165" s="37">
        <v>63</v>
      </c>
      <c r="R165" s="33">
        <f t="shared" si="15"/>
        <v>63</v>
      </c>
      <c r="S165" s="33">
        <f t="shared" si="16"/>
        <v>608</v>
      </c>
    </row>
    <row r="166" spans="1:19" ht="87" customHeight="1">
      <c r="A166" s="135" t="s">
        <v>159</v>
      </c>
      <c r="B166" s="136"/>
      <c r="C166" s="37"/>
      <c r="D166" s="37"/>
      <c r="E166" s="37">
        <v>150</v>
      </c>
      <c r="F166" s="37"/>
      <c r="G166" s="38"/>
      <c r="H166" s="33">
        <f t="shared" si="13"/>
        <v>150</v>
      </c>
      <c r="I166" s="37"/>
      <c r="J166" s="37"/>
      <c r="K166" s="37"/>
      <c r="L166" s="37"/>
      <c r="M166" s="37"/>
      <c r="N166" s="33">
        <f t="shared" si="14"/>
        <v>0</v>
      </c>
      <c r="O166" s="37"/>
      <c r="P166" s="37"/>
      <c r="Q166" s="37"/>
      <c r="R166" s="33">
        <f t="shared" si="15"/>
        <v>0</v>
      </c>
      <c r="S166" s="33">
        <f t="shared" si="16"/>
        <v>150</v>
      </c>
    </row>
    <row r="167" spans="1:19" ht="87" customHeight="1">
      <c r="A167" s="135" t="s">
        <v>66</v>
      </c>
      <c r="B167" s="136"/>
      <c r="C167" s="37"/>
      <c r="D167" s="37"/>
      <c r="E167" s="37">
        <v>61</v>
      </c>
      <c r="F167" s="37">
        <v>1</v>
      </c>
      <c r="G167" s="38"/>
      <c r="H167" s="33">
        <f t="shared" si="13"/>
        <v>62</v>
      </c>
      <c r="I167" s="37"/>
      <c r="J167" s="37"/>
      <c r="K167" s="37">
        <v>72</v>
      </c>
      <c r="L167" s="37">
        <v>3</v>
      </c>
      <c r="M167" s="37"/>
      <c r="N167" s="33">
        <f t="shared" si="14"/>
        <v>75</v>
      </c>
      <c r="O167" s="37"/>
      <c r="P167" s="37"/>
      <c r="Q167" s="37">
        <v>8</v>
      </c>
      <c r="R167" s="33">
        <f t="shared" si="15"/>
        <v>8</v>
      </c>
      <c r="S167" s="33">
        <f t="shared" si="16"/>
        <v>145</v>
      </c>
    </row>
    <row r="168" spans="1:19" ht="87" customHeight="1">
      <c r="A168" s="135" t="s">
        <v>67</v>
      </c>
      <c r="B168" s="136"/>
      <c r="C168" s="37"/>
      <c r="D168" s="37"/>
      <c r="E168" s="37">
        <v>103</v>
      </c>
      <c r="F168" s="37"/>
      <c r="G168" s="38"/>
      <c r="H168" s="33">
        <f t="shared" si="13"/>
        <v>103</v>
      </c>
      <c r="I168" s="37"/>
      <c r="J168" s="37"/>
      <c r="K168" s="37">
        <v>85</v>
      </c>
      <c r="L168" s="37">
        <v>1</v>
      </c>
      <c r="M168" s="37"/>
      <c r="N168" s="33">
        <f t="shared" si="14"/>
        <v>86</v>
      </c>
      <c r="O168" s="37">
        <v>4</v>
      </c>
      <c r="P168" s="37">
        <v>1</v>
      </c>
      <c r="Q168" s="37">
        <v>9</v>
      </c>
      <c r="R168" s="33">
        <f t="shared" si="15"/>
        <v>14</v>
      </c>
      <c r="S168" s="33">
        <f t="shared" si="16"/>
        <v>203</v>
      </c>
    </row>
    <row r="169" spans="1:19" ht="87" customHeight="1">
      <c r="A169" s="135" t="s">
        <v>68</v>
      </c>
      <c r="B169" s="136"/>
      <c r="C169" s="37"/>
      <c r="D169" s="37"/>
      <c r="E169" s="37">
        <v>51</v>
      </c>
      <c r="F169" s="37"/>
      <c r="G169" s="38"/>
      <c r="H169" s="33">
        <f t="shared" si="13"/>
        <v>51</v>
      </c>
      <c r="I169" s="37"/>
      <c r="J169" s="37"/>
      <c r="K169" s="37">
        <v>59</v>
      </c>
      <c r="L169" s="37">
        <v>1</v>
      </c>
      <c r="M169" s="37"/>
      <c r="N169" s="33">
        <f t="shared" si="14"/>
        <v>60</v>
      </c>
      <c r="O169" s="37"/>
      <c r="P169" s="37"/>
      <c r="Q169" s="37"/>
      <c r="R169" s="33">
        <f t="shared" si="15"/>
        <v>0</v>
      </c>
      <c r="S169" s="33">
        <f t="shared" si="16"/>
        <v>111</v>
      </c>
    </row>
    <row r="170" spans="1:19" ht="87" customHeight="1">
      <c r="A170" s="135" t="s">
        <v>69</v>
      </c>
      <c r="B170" s="136"/>
      <c r="C170" s="37"/>
      <c r="D170" s="37"/>
      <c r="E170" s="37">
        <v>85</v>
      </c>
      <c r="F170" s="37">
        <v>1</v>
      </c>
      <c r="G170" s="38"/>
      <c r="H170" s="33">
        <f t="shared" si="13"/>
        <v>86</v>
      </c>
      <c r="I170" s="37"/>
      <c r="J170" s="37"/>
      <c r="K170" s="37">
        <v>120</v>
      </c>
      <c r="L170" s="37">
        <v>3</v>
      </c>
      <c r="M170" s="37"/>
      <c r="N170" s="33">
        <f t="shared" si="14"/>
        <v>123</v>
      </c>
      <c r="O170" s="37">
        <v>5</v>
      </c>
      <c r="P170" s="37"/>
      <c r="Q170" s="37">
        <v>12</v>
      </c>
      <c r="R170" s="33">
        <f t="shared" si="15"/>
        <v>17</v>
      </c>
      <c r="S170" s="33">
        <f t="shared" si="16"/>
        <v>226</v>
      </c>
    </row>
    <row r="171" spans="1:19" ht="87" customHeight="1">
      <c r="A171" s="135" t="s">
        <v>70</v>
      </c>
      <c r="B171" s="136"/>
      <c r="C171" s="37"/>
      <c r="D171" s="37"/>
      <c r="E171" s="37">
        <v>64</v>
      </c>
      <c r="F171" s="37"/>
      <c r="G171" s="38"/>
      <c r="H171" s="33">
        <f t="shared" si="13"/>
        <v>64</v>
      </c>
      <c r="I171" s="37"/>
      <c r="J171" s="37"/>
      <c r="K171" s="37">
        <v>46</v>
      </c>
      <c r="L171" s="37">
        <v>1</v>
      </c>
      <c r="M171" s="37"/>
      <c r="N171" s="33">
        <f t="shared" si="14"/>
        <v>47</v>
      </c>
      <c r="O171" s="37">
        <v>9</v>
      </c>
      <c r="P171" s="37"/>
      <c r="Q171" s="37">
        <v>8</v>
      </c>
      <c r="R171" s="33">
        <f t="shared" si="15"/>
        <v>17</v>
      </c>
      <c r="S171" s="33">
        <f t="shared" si="16"/>
        <v>128</v>
      </c>
    </row>
    <row r="172" spans="1:19" ht="87" customHeight="1">
      <c r="A172" s="135" t="s">
        <v>71</v>
      </c>
      <c r="B172" s="136"/>
      <c r="C172" s="37"/>
      <c r="D172" s="37"/>
      <c r="E172" s="37">
        <v>117</v>
      </c>
      <c r="F172" s="37"/>
      <c r="G172" s="38"/>
      <c r="H172" s="33">
        <f t="shared" si="13"/>
        <v>117</v>
      </c>
      <c r="I172" s="37"/>
      <c r="J172" s="37"/>
      <c r="K172" s="37">
        <v>118</v>
      </c>
      <c r="L172" s="37"/>
      <c r="M172" s="37"/>
      <c r="N172" s="33">
        <f t="shared" si="14"/>
        <v>118</v>
      </c>
      <c r="O172" s="37">
        <v>6</v>
      </c>
      <c r="P172" s="37"/>
      <c r="Q172" s="37">
        <v>6</v>
      </c>
      <c r="R172" s="33">
        <f t="shared" si="15"/>
        <v>12</v>
      </c>
      <c r="S172" s="33">
        <f t="shared" si="16"/>
        <v>247</v>
      </c>
    </row>
    <row r="173" spans="1:19" ht="87" customHeight="1">
      <c r="A173" s="135" t="s">
        <v>161</v>
      </c>
      <c r="B173" s="136"/>
      <c r="C173" s="37"/>
      <c r="D173" s="37"/>
      <c r="E173" s="37">
        <v>128</v>
      </c>
      <c r="F173" s="37">
        <v>1</v>
      </c>
      <c r="G173" s="38"/>
      <c r="H173" s="33">
        <f t="shared" si="13"/>
        <v>129</v>
      </c>
      <c r="I173" s="37"/>
      <c r="J173" s="37"/>
      <c r="K173" s="37">
        <v>125</v>
      </c>
      <c r="L173" s="37">
        <v>2</v>
      </c>
      <c r="M173" s="37"/>
      <c r="N173" s="33">
        <f t="shared" si="14"/>
        <v>127</v>
      </c>
      <c r="O173" s="37">
        <v>12</v>
      </c>
      <c r="P173" s="37"/>
      <c r="Q173" s="37">
        <v>11</v>
      </c>
      <c r="R173" s="33">
        <f t="shared" si="15"/>
        <v>23</v>
      </c>
      <c r="S173" s="33">
        <f t="shared" si="16"/>
        <v>279</v>
      </c>
    </row>
    <row r="174" spans="1:19" ht="87" customHeight="1">
      <c r="A174" s="135" t="s">
        <v>160</v>
      </c>
      <c r="B174" s="136"/>
      <c r="C174" s="40"/>
      <c r="D174" s="40"/>
      <c r="E174" s="40">
        <v>142</v>
      </c>
      <c r="F174" s="40">
        <v>1</v>
      </c>
      <c r="G174" s="41"/>
      <c r="H174" s="33">
        <f t="shared" si="13"/>
        <v>143</v>
      </c>
      <c r="I174" s="37"/>
      <c r="J174" s="37"/>
      <c r="K174" s="37">
        <v>143</v>
      </c>
      <c r="L174" s="37">
        <v>2</v>
      </c>
      <c r="M174" s="37"/>
      <c r="N174" s="33">
        <f t="shared" si="14"/>
        <v>145</v>
      </c>
      <c r="O174" s="37">
        <v>8</v>
      </c>
      <c r="P174" s="37">
        <v>1</v>
      </c>
      <c r="Q174" s="37">
        <v>19</v>
      </c>
      <c r="R174" s="33">
        <f t="shared" si="15"/>
        <v>28</v>
      </c>
      <c r="S174" s="33">
        <f t="shared" si="16"/>
        <v>316</v>
      </c>
    </row>
    <row r="175" spans="1:19" ht="87" customHeight="1">
      <c r="A175" s="135" t="s">
        <v>231</v>
      </c>
      <c r="B175" s="136"/>
      <c r="C175" s="40"/>
      <c r="D175" s="40"/>
      <c r="E175" s="40">
        <v>638</v>
      </c>
      <c r="F175" s="40">
        <v>1</v>
      </c>
      <c r="G175" s="41"/>
      <c r="H175" s="33">
        <f t="shared" si="13"/>
        <v>639</v>
      </c>
      <c r="I175" s="37"/>
      <c r="J175" s="37"/>
      <c r="K175" s="37">
        <v>206</v>
      </c>
      <c r="L175" s="37">
        <v>1</v>
      </c>
      <c r="M175" s="37">
        <v>175</v>
      </c>
      <c r="N175" s="33">
        <f t="shared" si="14"/>
        <v>382</v>
      </c>
      <c r="O175" s="37"/>
      <c r="P175" s="37">
        <v>1</v>
      </c>
      <c r="Q175" s="37">
        <v>49</v>
      </c>
      <c r="R175" s="33">
        <f t="shared" si="15"/>
        <v>50</v>
      </c>
      <c r="S175" s="33">
        <f t="shared" si="16"/>
        <v>1071</v>
      </c>
    </row>
    <row r="176" spans="1:19" ht="87" customHeight="1">
      <c r="A176" s="139" t="s">
        <v>73</v>
      </c>
      <c r="B176" s="140"/>
      <c r="C176" s="42">
        <f aca="true" t="shared" si="17" ref="C176:S176">SUM(C96:C175)</f>
        <v>121</v>
      </c>
      <c r="D176" s="42">
        <f t="shared" si="17"/>
        <v>5</v>
      </c>
      <c r="E176" s="42">
        <f t="shared" si="17"/>
        <v>26543</v>
      </c>
      <c r="F176" s="42">
        <f t="shared" si="17"/>
        <v>213</v>
      </c>
      <c r="G176" s="42">
        <f t="shared" si="17"/>
        <v>444</v>
      </c>
      <c r="H176" s="42">
        <f t="shared" si="17"/>
        <v>27326</v>
      </c>
      <c r="I176" s="42">
        <f t="shared" si="17"/>
        <v>103</v>
      </c>
      <c r="J176" s="42">
        <f t="shared" si="17"/>
        <v>10</v>
      </c>
      <c r="K176" s="42">
        <f t="shared" si="17"/>
        <v>23253</v>
      </c>
      <c r="L176" s="42">
        <f t="shared" si="17"/>
        <v>413</v>
      </c>
      <c r="M176" s="42">
        <f t="shared" si="17"/>
        <v>3477</v>
      </c>
      <c r="N176" s="42">
        <f t="shared" si="17"/>
        <v>27256</v>
      </c>
      <c r="O176" s="42">
        <f t="shared" si="17"/>
        <v>510</v>
      </c>
      <c r="P176" s="42">
        <f t="shared" si="17"/>
        <v>141</v>
      </c>
      <c r="Q176" s="42">
        <f t="shared" si="17"/>
        <v>5117</v>
      </c>
      <c r="R176" s="42">
        <f t="shared" si="17"/>
        <v>5768</v>
      </c>
      <c r="S176" s="42">
        <f t="shared" si="17"/>
        <v>60350</v>
      </c>
    </row>
    <row r="177" spans="1:19" ht="18.75">
      <c r="A177" s="148" t="s">
        <v>151</v>
      </c>
      <c r="B177" s="149"/>
      <c r="C177" s="149"/>
      <c r="D177" s="149"/>
      <c r="E177" s="149"/>
      <c r="F177" s="149"/>
      <c r="G177" s="149"/>
      <c r="H177" s="149"/>
      <c r="I177" s="149"/>
      <c r="J177" s="149"/>
      <c r="K177" s="149"/>
      <c r="L177" s="149"/>
      <c r="M177" s="149"/>
      <c r="N177" s="149"/>
      <c r="O177" s="149"/>
      <c r="P177" s="149"/>
      <c r="Q177" s="149"/>
      <c r="R177" s="149"/>
      <c r="S177" s="149"/>
    </row>
    <row r="178" spans="1:19" ht="87" customHeight="1">
      <c r="A178" s="137" t="s">
        <v>6</v>
      </c>
      <c r="B178" s="138"/>
      <c r="C178" s="30"/>
      <c r="D178" s="30"/>
      <c r="E178" s="30">
        <v>162</v>
      </c>
      <c r="F178" s="31"/>
      <c r="G178" s="32"/>
      <c r="H178" s="33">
        <f>C178+D178+E178+F178+G178</f>
        <v>162</v>
      </c>
      <c r="I178" s="34"/>
      <c r="J178" s="34"/>
      <c r="K178" s="34"/>
      <c r="L178" s="34">
        <v>2</v>
      </c>
      <c r="M178" s="34">
        <v>240</v>
      </c>
      <c r="N178" s="33">
        <f>I178+J178+K178+L178+M178</f>
        <v>242</v>
      </c>
      <c r="O178" s="34"/>
      <c r="P178" s="34">
        <v>1</v>
      </c>
      <c r="Q178" s="34">
        <v>649</v>
      </c>
      <c r="R178" s="33">
        <f>O178+P178+Q178</f>
        <v>650</v>
      </c>
      <c r="S178" s="33">
        <f>H178+N178+R178</f>
        <v>1054</v>
      </c>
    </row>
    <row r="179" spans="1:19" ht="87" customHeight="1">
      <c r="A179" s="137" t="s">
        <v>7</v>
      </c>
      <c r="B179" s="138"/>
      <c r="C179" s="35"/>
      <c r="D179" s="35"/>
      <c r="E179" s="35">
        <v>660</v>
      </c>
      <c r="F179" s="34">
        <v>1</v>
      </c>
      <c r="G179" s="32"/>
      <c r="H179" s="33">
        <f aca="true" t="shared" si="18" ref="H179:H242">C179+D179+E179+F179+G179</f>
        <v>661</v>
      </c>
      <c r="I179" s="34"/>
      <c r="J179" s="34"/>
      <c r="K179" s="34">
        <v>636</v>
      </c>
      <c r="L179" s="34">
        <v>13</v>
      </c>
      <c r="M179" s="34"/>
      <c r="N179" s="33">
        <f aca="true" t="shared" si="19" ref="N179:N242">I179+J179+K179+L179+M179</f>
        <v>649</v>
      </c>
      <c r="O179" s="34"/>
      <c r="P179" s="34">
        <v>20</v>
      </c>
      <c r="Q179" s="34">
        <v>208</v>
      </c>
      <c r="R179" s="33">
        <f aca="true" t="shared" si="20" ref="R179:R242">O179+P179+Q179</f>
        <v>228</v>
      </c>
      <c r="S179" s="33">
        <f aca="true" t="shared" si="21" ref="S179:S242">H179+N179+R179</f>
        <v>1538</v>
      </c>
    </row>
    <row r="180" spans="1:19" ht="87" customHeight="1">
      <c r="A180" s="146" t="s">
        <v>156</v>
      </c>
      <c r="B180" s="147"/>
      <c r="C180" s="35"/>
      <c r="D180" s="35"/>
      <c r="E180" s="35">
        <v>523</v>
      </c>
      <c r="F180" s="34">
        <v>3</v>
      </c>
      <c r="G180" s="32"/>
      <c r="H180" s="33">
        <f t="shared" si="18"/>
        <v>526</v>
      </c>
      <c r="I180" s="34"/>
      <c r="J180" s="34"/>
      <c r="K180" s="34">
        <v>611</v>
      </c>
      <c r="L180" s="34">
        <v>18</v>
      </c>
      <c r="M180" s="34"/>
      <c r="N180" s="33">
        <f t="shared" si="19"/>
        <v>629</v>
      </c>
      <c r="O180" s="34"/>
      <c r="P180" s="34">
        <v>23</v>
      </c>
      <c r="Q180" s="34">
        <v>125</v>
      </c>
      <c r="R180" s="33">
        <f t="shared" si="20"/>
        <v>148</v>
      </c>
      <c r="S180" s="33">
        <f t="shared" si="21"/>
        <v>1303</v>
      </c>
    </row>
    <row r="181" spans="1:19" ht="87" customHeight="1">
      <c r="A181" s="137" t="s">
        <v>8</v>
      </c>
      <c r="B181" s="138"/>
      <c r="C181" s="35"/>
      <c r="D181" s="35"/>
      <c r="E181" s="35">
        <v>421</v>
      </c>
      <c r="F181" s="34">
        <v>3</v>
      </c>
      <c r="G181" s="32"/>
      <c r="H181" s="33">
        <f t="shared" si="18"/>
        <v>424</v>
      </c>
      <c r="I181" s="34"/>
      <c r="J181" s="34"/>
      <c r="K181" s="34">
        <v>395</v>
      </c>
      <c r="L181" s="34">
        <v>8</v>
      </c>
      <c r="M181" s="34"/>
      <c r="N181" s="33">
        <f t="shared" si="19"/>
        <v>403</v>
      </c>
      <c r="O181" s="34"/>
      <c r="P181" s="34">
        <v>7</v>
      </c>
      <c r="Q181" s="34">
        <v>111</v>
      </c>
      <c r="R181" s="33">
        <f t="shared" si="20"/>
        <v>118</v>
      </c>
      <c r="S181" s="33">
        <f t="shared" si="21"/>
        <v>945</v>
      </c>
    </row>
    <row r="182" spans="1:19" ht="87" customHeight="1">
      <c r="A182" s="137" t="s">
        <v>9</v>
      </c>
      <c r="B182" s="138"/>
      <c r="C182" s="35"/>
      <c r="D182" s="35"/>
      <c r="E182" s="35">
        <v>213</v>
      </c>
      <c r="F182" s="34">
        <v>4</v>
      </c>
      <c r="G182" s="32"/>
      <c r="H182" s="33">
        <f t="shared" si="18"/>
        <v>217</v>
      </c>
      <c r="I182" s="34"/>
      <c r="J182" s="34"/>
      <c r="K182" s="34">
        <v>268</v>
      </c>
      <c r="L182" s="34">
        <v>6</v>
      </c>
      <c r="M182" s="34"/>
      <c r="N182" s="33">
        <f t="shared" si="19"/>
        <v>274</v>
      </c>
      <c r="O182" s="34"/>
      <c r="P182" s="34">
        <v>1</v>
      </c>
      <c r="Q182" s="34">
        <v>48</v>
      </c>
      <c r="R182" s="33">
        <f t="shared" si="20"/>
        <v>49</v>
      </c>
      <c r="S182" s="33">
        <f t="shared" si="21"/>
        <v>540</v>
      </c>
    </row>
    <row r="183" spans="1:19" ht="87" customHeight="1">
      <c r="A183" s="137" t="s">
        <v>10</v>
      </c>
      <c r="B183" s="138"/>
      <c r="C183" s="35"/>
      <c r="D183" s="35"/>
      <c r="E183" s="35">
        <v>225</v>
      </c>
      <c r="F183" s="34">
        <v>2</v>
      </c>
      <c r="G183" s="32"/>
      <c r="H183" s="33">
        <f t="shared" si="18"/>
        <v>227</v>
      </c>
      <c r="I183" s="34"/>
      <c r="J183" s="34"/>
      <c r="K183" s="34">
        <v>225</v>
      </c>
      <c r="L183" s="34">
        <v>3</v>
      </c>
      <c r="M183" s="34"/>
      <c r="N183" s="33">
        <f t="shared" si="19"/>
        <v>228</v>
      </c>
      <c r="O183" s="34"/>
      <c r="P183" s="34"/>
      <c r="Q183" s="34">
        <v>55</v>
      </c>
      <c r="R183" s="33">
        <f t="shared" si="20"/>
        <v>55</v>
      </c>
      <c r="S183" s="33">
        <f t="shared" si="21"/>
        <v>510</v>
      </c>
    </row>
    <row r="184" spans="1:19" ht="87" customHeight="1">
      <c r="A184" s="137" t="s">
        <v>11</v>
      </c>
      <c r="B184" s="138"/>
      <c r="C184" s="35"/>
      <c r="D184" s="35"/>
      <c r="E184" s="35">
        <v>378</v>
      </c>
      <c r="F184" s="34"/>
      <c r="G184" s="32"/>
      <c r="H184" s="33">
        <f t="shared" si="18"/>
        <v>378</v>
      </c>
      <c r="I184" s="34"/>
      <c r="J184" s="34"/>
      <c r="K184" s="34">
        <v>298</v>
      </c>
      <c r="L184" s="34">
        <v>2</v>
      </c>
      <c r="M184" s="34"/>
      <c r="N184" s="33">
        <f t="shared" si="19"/>
        <v>300</v>
      </c>
      <c r="O184" s="34"/>
      <c r="P184" s="34">
        <v>1</v>
      </c>
      <c r="Q184" s="34">
        <v>46</v>
      </c>
      <c r="R184" s="33">
        <f t="shared" si="20"/>
        <v>47</v>
      </c>
      <c r="S184" s="33">
        <f t="shared" si="21"/>
        <v>725</v>
      </c>
    </row>
    <row r="185" spans="1:19" ht="87" customHeight="1">
      <c r="A185" s="135" t="s">
        <v>12</v>
      </c>
      <c r="B185" s="136"/>
      <c r="C185" s="35">
        <v>9</v>
      </c>
      <c r="D185" s="35">
        <v>2</v>
      </c>
      <c r="E185" s="35">
        <v>243</v>
      </c>
      <c r="F185" s="34">
        <v>3</v>
      </c>
      <c r="G185" s="32"/>
      <c r="H185" s="33">
        <f t="shared" si="18"/>
        <v>257</v>
      </c>
      <c r="I185" s="34">
        <v>28</v>
      </c>
      <c r="J185" s="34">
        <v>4</v>
      </c>
      <c r="K185" s="34">
        <v>249</v>
      </c>
      <c r="L185" s="34">
        <v>6</v>
      </c>
      <c r="M185" s="34"/>
      <c r="N185" s="33">
        <f t="shared" si="19"/>
        <v>287</v>
      </c>
      <c r="O185" s="34">
        <v>21</v>
      </c>
      <c r="P185" s="34">
        <v>4</v>
      </c>
      <c r="Q185" s="34">
        <v>23</v>
      </c>
      <c r="R185" s="33">
        <f t="shared" si="20"/>
        <v>48</v>
      </c>
      <c r="S185" s="33">
        <f t="shared" si="21"/>
        <v>592</v>
      </c>
    </row>
    <row r="186" spans="1:19" ht="87" customHeight="1">
      <c r="A186" s="145" t="s">
        <v>13</v>
      </c>
      <c r="B186" s="142"/>
      <c r="C186" s="35"/>
      <c r="D186" s="35"/>
      <c r="E186" s="35">
        <v>236</v>
      </c>
      <c r="F186" s="34">
        <v>4</v>
      </c>
      <c r="G186" s="32"/>
      <c r="H186" s="33">
        <f t="shared" si="18"/>
        <v>240</v>
      </c>
      <c r="I186" s="34"/>
      <c r="J186" s="34"/>
      <c r="K186" s="34">
        <v>265</v>
      </c>
      <c r="L186" s="34">
        <v>9</v>
      </c>
      <c r="M186" s="34"/>
      <c r="N186" s="33">
        <f t="shared" si="19"/>
        <v>274</v>
      </c>
      <c r="O186" s="34"/>
      <c r="P186" s="34"/>
      <c r="Q186" s="34">
        <v>43</v>
      </c>
      <c r="R186" s="33">
        <f t="shared" si="20"/>
        <v>43</v>
      </c>
      <c r="S186" s="33">
        <f t="shared" si="21"/>
        <v>557</v>
      </c>
    </row>
    <row r="187" spans="1:19" ht="87" customHeight="1">
      <c r="A187" s="145" t="s">
        <v>130</v>
      </c>
      <c r="B187" s="142"/>
      <c r="C187" s="35"/>
      <c r="D187" s="35"/>
      <c r="E187" s="35">
        <v>196</v>
      </c>
      <c r="F187" s="34">
        <v>1</v>
      </c>
      <c r="G187" s="32"/>
      <c r="H187" s="33">
        <f t="shared" si="18"/>
        <v>197</v>
      </c>
      <c r="I187" s="34"/>
      <c r="J187" s="34"/>
      <c r="K187" s="34">
        <v>181</v>
      </c>
      <c r="L187" s="34"/>
      <c r="M187" s="34"/>
      <c r="N187" s="33">
        <f t="shared" si="19"/>
        <v>181</v>
      </c>
      <c r="O187" s="34">
        <v>13</v>
      </c>
      <c r="P187" s="34">
        <v>2</v>
      </c>
      <c r="Q187" s="34">
        <v>14</v>
      </c>
      <c r="R187" s="33">
        <f t="shared" si="20"/>
        <v>29</v>
      </c>
      <c r="S187" s="33">
        <f t="shared" si="21"/>
        <v>407</v>
      </c>
    </row>
    <row r="188" spans="1:19" ht="87" customHeight="1">
      <c r="A188" s="135" t="s">
        <v>157</v>
      </c>
      <c r="B188" s="136"/>
      <c r="C188" s="35"/>
      <c r="D188" s="35"/>
      <c r="E188" s="35">
        <v>366</v>
      </c>
      <c r="F188" s="34">
        <v>4</v>
      </c>
      <c r="G188" s="32"/>
      <c r="H188" s="33">
        <f t="shared" si="18"/>
        <v>370</v>
      </c>
      <c r="I188" s="34"/>
      <c r="J188" s="34"/>
      <c r="K188" s="34">
        <v>131</v>
      </c>
      <c r="L188" s="34">
        <v>15</v>
      </c>
      <c r="M188" s="34">
        <v>242</v>
      </c>
      <c r="N188" s="33">
        <f t="shared" si="19"/>
        <v>388</v>
      </c>
      <c r="O188" s="34"/>
      <c r="P188" s="34">
        <v>1</v>
      </c>
      <c r="Q188" s="34">
        <v>149</v>
      </c>
      <c r="R188" s="33">
        <f t="shared" si="20"/>
        <v>150</v>
      </c>
      <c r="S188" s="33">
        <f t="shared" si="21"/>
        <v>908</v>
      </c>
    </row>
    <row r="189" spans="1:19" ht="87" customHeight="1">
      <c r="A189" s="137" t="s">
        <v>14</v>
      </c>
      <c r="B189" s="138"/>
      <c r="C189" s="35"/>
      <c r="D189" s="35"/>
      <c r="E189" s="35">
        <v>154</v>
      </c>
      <c r="F189" s="34">
        <v>2</v>
      </c>
      <c r="G189" s="32"/>
      <c r="H189" s="33">
        <f t="shared" si="18"/>
        <v>156</v>
      </c>
      <c r="I189" s="34"/>
      <c r="J189" s="34"/>
      <c r="K189" s="34">
        <v>158</v>
      </c>
      <c r="L189" s="34">
        <v>2</v>
      </c>
      <c r="M189" s="34"/>
      <c r="N189" s="33">
        <f t="shared" si="19"/>
        <v>160</v>
      </c>
      <c r="O189" s="34">
        <v>16</v>
      </c>
      <c r="P189" s="34">
        <v>1</v>
      </c>
      <c r="Q189" s="34">
        <v>13</v>
      </c>
      <c r="R189" s="33">
        <f t="shared" si="20"/>
        <v>30</v>
      </c>
      <c r="S189" s="33">
        <f t="shared" si="21"/>
        <v>346</v>
      </c>
    </row>
    <row r="190" spans="1:19" ht="87" customHeight="1">
      <c r="A190" s="137" t="s">
        <v>15</v>
      </c>
      <c r="B190" s="138"/>
      <c r="C190" s="35"/>
      <c r="D190" s="35"/>
      <c r="E190" s="35">
        <v>342</v>
      </c>
      <c r="F190" s="34">
        <v>2</v>
      </c>
      <c r="G190" s="32"/>
      <c r="H190" s="33">
        <f t="shared" si="18"/>
        <v>344</v>
      </c>
      <c r="I190" s="34"/>
      <c r="J190" s="34"/>
      <c r="K190" s="34"/>
      <c r="L190" s="34">
        <v>6</v>
      </c>
      <c r="M190" s="34">
        <v>358</v>
      </c>
      <c r="N190" s="33">
        <f t="shared" si="19"/>
        <v>364</v>
      </c>
      <c r="O190" s="34"/>
      <c r="P190" s="34">
        <v>4</v>
      </c>
      <c r="Q190" s="34">
        <v>82</v>
      </c>
      <c r="R190" s="33">
        <f t="shared" si="20"/>
        <v>86</v>
      </c>
      <c r="S190" s="33">
        <f t="shared" si="21"/>
        <v>794</v>
      </c>
    </row>
    <row r="191" spans="1:19" ht="87" customHeight="1">
      <c r="A191" s="137" t="s">
        <v>16</v>
      </c>
      <c r="B191" s="138"/>
      <c r="C191" s="35"/>
      <c r="D191" s="35"/>
      <c r="E191" s="35">
        <v>348</v>
      </c>
      <c r="F191" s="34">
        <v>2</v>
      </c>
      <c r="G191" s="32"/>
      <c r="H191" s="33">
        <f t="shared" si="18"/>
        <v>350</v>
      </c>
      <c r="I191" s="34"/>
      <c r="J191" s="34"/>
      <c r="K191" s="34">
        <v>398</v>
      </c>
      <c r="L191" s="34">
        <v>4</v>
      </c>
      <c r="M191" s="34"/>
      <c r="N191" s="33">
        <f t="shared" si="19"/>
        <v>402</v>
      </c>
      <c r="O191" s="34"/>
      <c r="P191" s="34">
        <v>4</v>
      </c>
      <c r="Q191" s="34">
        <v>89</v>
      </c>
      <c r="R191" s="33">
        <f t="shared" si="20"/>
        <v>93</v>
      </c>
      <c r="S191" s="33">
        <f t="shared" si="21"/>
        <v>845</v>
      </c>
    </row>
    <row r="192" spans="1:19" ht="87" customHeight="1">
      <c r="A192" s="145" t="s">
        <v>17</v>
      </c>
      <c r="B192" s="142"/>
      <c r="C192" s="35"/>
      <c r="D192" s="35"/>
      <c r="E192" s="35">
        <v>351</v>
      </c>
      <c r="F192" s="34">
        <v>3</v>
      </c>
      <c r="G192" s="32"/>
      <c r="H192" s="33">
        <f t="shared" si="18"/>
        <v>354</v>
      </c>
      <c r="I192" s="34"/>
      <c r="J192" s="34"/>
      <c r="K192" s="34">
        <v>406</v>
      </c>
      <c r="L192" s="34">
        <v>5</v>
      </c>
      <c r="M192" s="34"/>
      <c r="N192" s="33">
        <f t="shared" si="19"/>
        <v>411</v>
      </c>
      <c r="O192" s="34"/>
      <c r="P192" s="34">
        <v>1</v>
      </c>
      <c r="Q192" s="34">
        <v>100</v>
      </c>
      <c r="R192" s="33">
        <f t="shared" si="20"/>
        <v>101</v>
      </c>
      <c r="S192" s="33">
        <f t="shared" si="21"/>
        <v>866</v>
      </c>
    </row>
    <row r="193" spans="1:19" ht="87" customHeight="1">
      <c r="A193" s="137" t="s">
        <v>18</v>
      </c>
      <c r="B193" s="138"/>
      <c r="C193" s="36"/>
      <c r="D193" s="36"/>
      <c r="E193" s="36">
        <v>443</v>
      </c>
      <c r="F193" s="37"/>
      <c r="G193" s="38"/>
      <c r="H193" s="33">
        <f t="shared" si="18"/>
        <v>443</v>
      </c>
      <c r="I193" s="37"/>
      <c r="J193" s="37"/>
      <c r="K193" s="37">
        <v>218</v>
      </c>
      <c r="L193" s="37">
        <v>2</v>
      </c>
      <c r="M193" s="37">
        <v>356</v>
      </c>
      <c r="N193" s="33">
        <f t="shared" si="19"/>
        <v>576</v>
      </c>
      <c r="O193" s="37"/>
      <c r="P193" s="37">
        <v>2</v>
      </c>
      <c r="Q193" s="37">
        <v>147</v>
      </c>
      <c r="R193" s="33">
        <f t="shared" si="20"/>
        <v>149</v>
      </c>
      <c r="S193" s="33">
        <f t="shared" si="21"/>
        <v>1168</v>
      </c>
    </row>
    <row r="194" spans="1:19" ht="87" customHeight="1">
      <c r="A194" s="146" t="s">
        <v>153</v>
      </c>
      <c r="B194" s="147"/>
      <c r="C194" s="36"/>
      <c r="D194" s="36"/>
      <c r="E194" s="36">
        <v>591</v>
      </c>
      <c r="F194" s="37">
        <v>4</v>
      </c>
      <c r="G194" s="38"/>
      <c r="H194" s="33">
        <f t="shared" si="18"/>
        <v>595</v>
      </c>
      <c r="I194" s="37"/>
      <c r="J194" s="37"/>
      <c r="K194" s="37">
        <v>492</v>
      </c>
      <c r="L194" s="37">
        <v>3</v>
      </c>
      <c r="M194" s="37"/>
      <c r="N194" s="33">
        <f t="shared" si="19"/>
        <v>495</v>
      </c>
      <c r="O194" s="37"/>
      <c r="P194" s="37">
        <v>1</v>
      </c>
      <c r="Q194" s="37">
        <v>77</v>
      </c>
      <c r="R194" s="33">
        <f t="shared" si="20"/>
        <v>78</v>
      </c>
      <c r="S194" s="33">
        <f t="shared" si="21"/>
        <v>1168</v>
      </c>
    </row>
    <row r="195" spans="1:19" ht="87" customHeight="1">
      <c r="A195" s="137" t="s">
        <v>19</v>
      </c>
      <c r="B195" s="138"/>
      <c r="C195" s="36"/>
      <c r="D195" s="36"/>
      <c r="E195" s="36">
        <v>167</v>
      </c>
      <c r="F195" s="37">
        <v>5</v>
      </c>
      <c r="G195" s="38">
        <v>111</v>
      </c>
      <c r="H195" s="33">
        <f t="shared" si="18"/>
        <v>283</v>
      </c>
      <c r="I195" s="37"/>
      <c r="J195" s="37"/>
      <c r="K195" s="37">
        <v>147</v>
      </c>
      <c r="L195" s="37"/>
      <c r="M195" s="37">
        <v>220</v>
      </c>
      <c r="N195" s="33">
        <f t="shared" si="19"/>
        <v>367</v>
      </c>
      <c r="O195" s="37"/>
      <c r="P195" s="37"/>
      <c r="Q195" s="37">
        <v>86</v>
      </c>
      <c r="R195" s="33">
        <f t="shared" si="20"/>
        <v>86</v>
      </c>
      <c r="S195" s="33">
        <f t="shared" si="21"/>
        <v>736</v>
      </c>
    </row>
    <row r="196" spans="1:19" ht="87" customHeight="1">
      <c r="A196" s="137" t="s">
        <v>20</v>
      </c>
      <c r="B196" s="138"/>
      <c r="C196" s="36"/>
      <c r="D196" s="36"/>
      <c r="E196" s="36">
        <v>331</v>
      </c>
      <c r="F196" s="37">
        <v>1</v>
      </c>
      <c r="G196" s="38"/>
      <c r="H196" s="33">
        <f t="shared" si="18"/>
        <v>332</v>
      </c>
      <c r="I196" s="37"/>
      <c r="J196" s="37"/>
      <c r="K196" s="37">
        <v>389</v>
      </c>
      <c r="L196" s="37">
        <v>5</v>
      </c>
      <c r="M196" s="37"/>
      <c r="N196" s="33">
        <f t="shared" si="19"/>
        <v>394</v>
      </c>
      <c r="O196" s="37"/>
      <c r="P196" s="37">
        <v>1</v>
      </c>
      <c r="Q196" s="37">
        <v>56</v>
      </c>
      <c r="R196" s="33">
        <f t="shared" si="20"/>
        <v>57</v>
      </c>
      <c r="S196" s="33">
        <f t="shared" si="21"/>
        <v>783</v>
      </c>
    </row>
    <row r="197" spans="1:19" ht="87" customHeight="1">
      <c r="A197" s="137" t="s">
        <v>21</v>
      </c>
      <c r="B197" s="138"/>
      <c r="C197" s="36"/>
      <c r="D197" s="36"/>
      <c r="E197" s="36">
        <v>300</v>
      </c>
      <c r="F197" s="37">
        <v>4</v>
      </c>
      <c r="G197" s="38"/>
      <c r="H197" s="33">
        <f t="shared" si="18"/>
        <v>304</v>
      </c>
      <c r="I197" s="37"/>
      <c r="J197" s="37"/>
      <c r="K197" s="37">
        <v>354</v>
      </c>
      <c r="L197" s="37">
        <v>2</v>
      </c>
      <c r="M197" s="37"/>
      <c r="N197" s="33">
        <f t="shared" si="19"/>
        <v>356</v>
      </c>
      <c r="O197" s="37">
        <v>22</v>
      </c>
      <c r="P197" s="37">
        <v>1</v>
      </c>
      <c r="Q197" s="37">
        <v>23</v>
      </c>
      <c r="R197" s="33">
        <f t="shared" si="20"/>
        <v>46</v>
      </c>
      <c r="S197" s="33">
        <f t="shared" si="21"/>
        <v>706</v>
      </c>
    </row>
    <row r="198" spans="1:19" ht="87" customHeight="1">
      <c r="A198" s="137" t="s">
        <v>22</v>
      </c>
      <c r="B198" s="138"/>
      <c r="C198" s="36"/>
      <c r="D198" s="36"/>
      <c r="E198" s="36">
        <v>184</v>
      </c>
      <c r="F198" s="37">
        <v>1</v>
      </c>
      <c r="G198" s="38"/>
      <c r="H198" s="33">
        <f t="shared" si="18"/>
        <v>185</v>
      </c>
      <c r="I198" s="37"/>
      <c r="J198" s="37"/>
      <c r="K198" s="37">
        <v>175</v>
      </c>
      <c r="L198" s="37">
        <v>2</v>
      </c>
      <c r="M198" s="37"/>
      <c r="N198" s="33">
        <f t="shared" si="19"/>
        <v>177</v>
      </c>
      <c r="O198" s="37">
        <v>10</v>
      </c>
      <c r="P198" s="37">
        <v>1</v>
      </c>
      <c r="Q198" s="37">
        <v>21</v>
      </c>
      <c r="R198" s="33">
        <f t="shared" si="20"/>
        <v>32</v>
      </c>
      <c r="S198" s="33">
        <f t="shared" si="21"/>
        <v>394</v>
      </c>
    </row>
    <row r="199" spans="1:19" ht="87" customHeight="1">
      <c r="A199" s="137" t="s">
        <v>23</v>
      </c>
      <c r="B199" s="138"/>
      <c r="C199" s="36"/>
      <c r="D199" s="36"/>
      <c r="E199" s="36">
        <v>485</v>
      </c>
      <c r="F199" s="37">
        <v>2</v>
      </c>
      <c r="G199" s="38"/>
      <c r="H199" s="33">
        <f t="shared" si="18"/>
        <v>487</v>
      </c>
      <c r="I199" s="39"/>
      <c r="J199" s="37"/>
      <c r="K199" s="37">
        <v>470</v>
      </c>
      <c r="L199" s="37">
        <v>5</v>
      </c>
      <c r="M199" s="37"/>
      <c r="N199" s="33">
        <f t="shared" si="19"/>
        <v>475</v>
      </c>
      <c r="O199" s="37">
        <v>21</v>
      </c>
      <c r="P199" s="37">
        <v>3</v>
      </c>
      <c r="Q199" s="37">
        <v>45</v>
      </c>
      <c r="R199" s="33">
        <f t="shared" si="20"/>
        <v>69</v>
      </c>
      <c r="S199" s="33">
        <f t="shared" si="21"/>
        <v>1031</v>
      </c>
    </row>
    <row r="200" spans="1:19" ht="87" customHeight="1">
      <c r="A200" s="137" t="s">
        <v>24</v>
      </c>
      <c r="B200" s="138"/>
      <c r="C200" s="36"/>
      <c r="D200" s="36"/>
      <c r="E200" s="36">
        <v>217</v>
      </c>
      <c r="F200" s="37">
        <v>5</v>
      </c>
      <c r="G200" s="38"/>
      <c r="H200" s="33">
        <f t="shared" si="18"/>
        <v>222</v>
      </c>
      <c r="I200" s="37"/>
      <c r="J200" s="37"/>
      <c r="K200" s="37">
        <v>149</v>
      </c>
      <c r="L200" s="37">
        <v>10</v>
      </c>
      <c r="M200" s="37"/>
      <c r="N200" s="33">
        <f t="shared" si="19"/>
        <v>159</v>
      </c>
      <c r="O200" s="37">
        <v>16</v>
      </c>
      <c r="P200" s="37">
        <v>1</v>
      </c>
      <c r="Q200" s="37">
        <v>11</v>
      </c>
      <c r="R200" s="33">
        <f t="shared" si="20"/>
        <v>28</v>
      </c>
      <c r="S200" s="33">
        <f t="shared" si="21"/>
        <v>409</v>
      </c>
    </row>
    <row r="201" spans="1:19" ht="87" customHeight="1">
      <c r="A201" s="137" t="s">
        <v>158</v>
      </c>
      <c r="B201" s="138"/>
      <c r="C201" s="36"/>
      <c r="D201" s="36"/>
      <c r="E201" s="36">
        <v>451</v>
      </c>
      <c r="F201" s="37">
        <v>2</v>
      </c>
      <c r="G201" s="38"/>
      <c r="H201" s="33">
        <f t="shared" si="18"/>
        <v>453</v>
      </c>
      <c r="I201" s="37"/>
      <c r="J201" s="37"/>
      <c r="K201" s="37">
        <v>407</v>
      </c>
      <c r="L201" s="37">
        <v>3</v>
      </c>
      <c r="M201" s="37"/>
      <c r="N201" s="33">
        <f t="shared" si="19"/>
        <v>410</v>
      </c>
      <c r="O201" s="37"/>
      <c r="P201" s="37">
        <v>2</v>
      </c>
      <c r="Q201" s="37">
        <v>85</v>
      </c>
      <c r="R201" s="33">
        <f t="shared" si="20"/>
        <v>87</v>
      </c>
      <c r="S201" s="33">
        <f t="shared" si="21"/>
        <v>950</v>
      </c>
    </row>
    <row r="202" spans="1:19" ht="87" customHeight="1">
      <c r="A202" s="137" t="s">
        <v>25</v>
      </c>
      <c r="B202" s="138"/>
      <c r="C202" s="36"/>
      <c r="D202" s="36"/>
      <c r="E202" s="36">
        <v>327</v>
      </c>
      <c r="F202" s="37">
        <v>0</v>
      </c>
      <c r="G202" s="38"/>
      <c r="H202" s="33">
        <f t="shared" si="18"/>
        <v>327</v>
      </c>
      <c r="I202" s="37"/>
      <c r="J202" s="39"/>
      <c r="K202" s="37">
        <v>390</v>
      </c>
      <c r="L202" s="37">
        <v>2</v>
      </c>
      <c r="M202" s="37"/>
      <c r="N202" s="33">
        <f t="shared" si="19"/>
        <v>392</v>
      </c>
      <c r="O202" s="37">
        <v>22</v>
      </c>
      <c r="P202" s="37">
        <v>1</v>
      </c>
      <c r="Q202" s="37">
        <v>76</v>
      </c>
      <c r="R202" s="33">
        <f t="shared" si="20"/>
        <v>99</v>
      </c>
      <c r="S202" s="33">
        <f t="shared" si="21"/>
        <v>818</v>
      </c>
    </row>
    <row r="203" spans="1:19" ht="87" customHeight="1">
      <c r="A203" s="143" t="s">
        <v>26</v>
      </c>
      <c r="B203" s="144"/>
      <c r="C203" s="36"/>
      <c r="D203" s="36"/>
      <c r="E203" s="36">
        <v>84</v>
      </c>
      <c r="F203" s="37">
        <v>1</v>
      </c>
      <c r="G203" s="38"/>
      <c r="H203" s="33">
        <f t="shared" si="18"/>
        <v>85</v>
      </c>
      <c r="I203" s="37">
        <v>5</v>
      </c>
      <c r="J203" s="37">
        <v>2</v>
      </c>
      <c r="K203" s="37">
        <v>103</v>
      </c>
      <c r="L203" s="37">
        <v>1</v>
      </c>
      <c r="M203" s="37"/>
      <c r="N203" s="33">
        <f t="shared" si="19"/>
        <v>111</v>
      </c>
      <c r="O203" s="37">
        <v>14</v>
      </c>
      <c r="P203" s="37"/>
      <c r="Q203" s="37"/>
      <c r="R203" s="33">
        <f t="shared" si="20"/>
        <v>14</v>
      </c>
      <c r="S203" s="33">
        <f t="shared" si="21"/>
        <v>210</v>
      </c>
    </row>
    <row r="204" spans="1:19" ht="87" customHeight="1">
      <c r="A204" s="137" t="s">
        <v>27</v>
      </c>
      <c r="B204" s="138"/>
      <c r="C204" s="36"/>
      <c r="D204" s="36"/>
      <c r="E204" s="36">
        <v>285</v>
      </c>
      <c r="F204" s="37">
        <v>0</v>
      </c>
      <c r="G204" s="38"/>
      <c r="H204" s="33">
        <f t="shared" si="18"/>
        <v>285</v>
      </c>
      <c r="I204" s="37"/>
      <c r="J204" s="37"/>
      <c r="K204" s="37">
        <v>288</v>
      </c>
      <c r="L204" s="37">
        <v>8</v>
      </c>
      <c r="M204" s="37">
        <v>82</v>
      </c>
      <c r="N204" s="33">
        <f t="shared" si="19"/>
        <v>378</v>
      </c>
      <c r="O204" s="37"/>
      <c r="P204" s="37">
        <v>5</v>
      </c>
      <c r="Q204" s="37">
        <v>172</v>
      </c>
      <c r="R204" s="33">
        <f t="shared" si="20"/>
        <v>177</v>
      </c>
      <c r="S204" s="33">
        <f t="shared" si="21"/>
        <v>840</v>
      </c>
    </row>
    <row r="205" spans="1:19" ht="87" customHeight="1">
      <c r="A205" s="137" t="s">
        <v>28</v>
      </c>
      <c r="B205" s="138"/>
      <c r="C205" s="36"/>
      <c r="D205" s="36"/>
      <c r="E205" s="36">
        <v>369</v>
      </c>
      <c r="F205" s="37">
        <v>2</v>
      </c>
      <c r="G205" s="38"/>
      <c r="H205" s="33">
        <f t="shared" si="18"/>
        <v>371</v>
      </c>
      <c r="I205" s="37"/>
      <c r="J205" s="37"/>
      <c r="K205" s="37">
        <v>349</v>
      </c>
      <c r="L205" s="37">
        <v>4</v>
      </c>
      <c r="M205" s="37"/>
      <c r="N205" s="33">
        <f t="shared" si="19"/>
        <v>353</v>
      </c>
      <c r="O205" s="37"/>
      <c r="P205" s="37">
        <v>2</v>
      </c>
      <c r="Q205" s="37">
        <v>103</v>
      </c>
      <c r="R205" s="33">
        <f t="shared" si="20"/>
        <v>105</v>
      </c>
      <c r="S205" s="33">
        <f t="shared" si="21"/>
        <v>829</v>
      </c>
    </row>
    <row r="206" spans="1:19" ht="87" customHeight="1">
      <c r="A206" s="135" t="s">
        <v>154</v>
      </c>
      <c r="B206" s="136"/>
      <c r="C206" s="36"/>
      <c r="D206" s="36"/>
      <c r="E206" s="36">
        <v>445</v>
      </c>
      <c r="F206" s="37">
        <v>4</v>
      </c>
      <c r="G206" s="38"/>
      <c r="H206" s="33">
        <f t="shared" si="18"/>
        <v>449</v>
      </c>
      <c r="I206" s="37"/>
      <c r="J206" s="37"/>
      <c r="K206" s="37">
        <v>425</v>
      </c>
      <c r="L206" s="37">
        <v>9</v>
      </c>
      <c r="M206" s="37"/>
      <c r="N206" s="33">
        <f t="shared" si="19"/>
        <v>434</v>
      </c>
      <c r="O206" s="37">
        <v>24</v>
      </c>
      <c r="P206" s="37"/>
      <c r="Q206" s="37">
        <v>16</v>
      </c>
      <c r="R206" s="33">
        <f t="shared" si="20"/>
        <v>40</v>
      </c>
      <c r="S206" s="33">
        <f t="shared" si="21"/>
        <v>923</v>
      </c>
    </row>
    <row r="207" spans="1:19" ht="87" customHeight="1">
      <c r="A207" s="137" t="s">
        <v>29</v>
      </c>
      <c r="B207" s="138"/>
      <c r="C207" s="36"/>
      <c r="D207" s="36"/>
      <c r="E207" s="36">
        <v>402</v>
      </c>
      <c r="F207" s="37">
        <v>3</v>
      </c>
      <c r="G207" s="38"/>
      <c r="H207" s="33">
        <f t="shared" si="18"/>
        <v>405</v>
      </c>
      <c r="I207" s="37"/>
      <c r="J207" s="37"/>
      <c r="K207" s="37">
        <v>386</v>
      </c>
      <c r="L207" s="37">
        <v>6</v>
      </c>
      <c r="M207" s="37"/>
      <c r="N207" s="33">
        <f t="shared" si="19"/>
        <v>392</v>
      </c>
      <c r="O207" s="37">
        <v>16</v>
      </c>
      <c r="P207" s="37">
        <v>1</v>
      </c>
      <c r="Q207" s="37">
        <v>31</v>
      </c>
      <c r="R207" s="33">
        <f t="shared" si="20"/>
        <v>48</v>
      </c>
      <c r="S207" s="33">
        <f t="shared" si="21"/>
        <v>845</v>
      </c>
    </row>
    <row r="208" spans="1:19" ht="87" customHeight="1">
      <c r="A208" s="135" t="s">
        <v>155</v>
      </c>
      <c r="B208" s="136"/>
      <c r="C208" s="36"/>
      <c r="D208" s="36"/>
      <c r="E208" s="36">
        <v>523</v>
      </c>
      <c r="F208" s="37">
        <v>2</v>
      </c>
      <c r="G208" s="38"/>
      <c r="H208" s="33">
        <f t="shared" si="18"/>
        <v>525</v>
      </c>
      <c r="I208" s="37"/>
      <c r="J208" s="37"/>
      <c r="K208" s="37">
        <v>221</v>
      </c>
      <c r="L208" s="37">
        <v>7</v>
      </c>
      <c r="M208" s="37">
        <v>337</v>
      </c>
      <c r="N208" s="33">
        <f t="shared" si="19"/>
        <v>565</v>
      </c>
      <c r="O208" s="37"/>
      <c r="P208" s="37">
        <v>9</v>
      </c>
      <c r="Q208" s="37">
        <v>161</v>
      </c>
      <c r="R208" s="33">
        <f t="shared" si="20"/>
        <v>170</v>
      </c>
      <c r="S208" s="33">
        <f t="shared" si="21"/>
        <v>1260</v>
      </c>
    </row>
    <row r="209" spans="1:19" ht="87" customHeight="1">
      <c r="A209" s="141" t="s">
        <v>126</v>
      </c>
      <c r="B209" s="142"/>
      <c r="C209" s="36"/>
      <c r="D209" s="36"/>
      <c r="E209" s="36">
        <v>388</v>
      </c>
      <c r="F209" s="37">
        <v>3</v>
      </c>
      <c r="G209" s="38"/>
      <c r="H209" s="33">
        <f t="shared" si="18"/>
        <v>391</v>
      </c>
      <c r="I209" s="37"/>
      <c r="J209" s="37"/>
      <c r="K209" s="37">
        <v>451</v>
      </c>
      <c r="L209" s="37">
        <v>12</v>
      </c>
      <c r="M209" s="37"/>
      <c r="N209" s="33">
        <f t="shared" si="19"/>
        <v>463</v>
      </c>
      <c r="O209" s="37"/>
      <c r="P209" s="37"/>
      <c r="Q209" s="37">
        <v>63</v>
      </c>
      <c r="R209" s="33">
        <f t="shared" si="20"/>
        <v>63</v>
      </c>
      <c r="S209" s="33">
        <f t="shared" si="21"/>
        <v>917</v>
      </c>
    </row>
    <row r="210" spans="1:19" ht="87" customHeight="1">
      <c r="A210" s="137" t="s">
        <v>30</v>
      </c>
      <c r="B210" s="138"/>
      <c r="C210" s="36"/>
      <c r="D210" s="36"/>
      <c r="E210" s="36">
        <v>345</v>
      </c>
      <c r="F210" s="37">
        <v>6</v>
      </c>
      <c r="G210" s="38"/>
      <c r="H210" s="33">
        <f t="shared" si="18"/>
        <v>351</v>
      </c>
      <c r="I210" s="37"/>
      <c r="J210" s="37"/>
      <c r="K210" s="37">
        <v>335</v>
      </c>
      <c r="L210" s="37">
        <v>11</v>
      </c>
      <c r="M210" s="37"/>
      <c r="N210" s="33">
        <f t="shared" si="19"/>
        <v>346</v>
      </c>
      <c r="O210" s="37">
        <v>14</v>
      </c>
      <c r="P210" s="37">
        <v>1</v>
      </c>
      <c r="Q210" s="37">
        <v>26</v>
      </c>
      <c r="R210" s="33">
        <f t="shared" si="20"/>
        <v>41</v>
      </c>
      <c r="S210" s="33">
        <f t="shared" si="21"/>
        <v>738</v>
      </c>
    </row>
    <row r="211" spans="1:19" ht="87" customHeight="1">
      <c r="A211" s="137" t="s">
        <v>31</v>
      </c>
      <c r="B211" s="138"/>
      <c r="C211" s="36">
        <v>46</v>
      </c>
      <c r="D211" s="36">
        <v>3</v>
      </c>
      <c r="E211" s="36">
        <v>325</v>
      </c>
      <c r="F211" s="37">
        <v>5</v>
      </c>
      <c r="G211" s="38"/>
      <c r="H211" s="33">
        <f t="shared" si="18"/>
        <v>379</v>
      </c>
      <c r="I211" s="37">
        <v>48</v>
      </c>
      <c r="J211" s="37">
        <v>3</v>
      </c>
      <c r="K211" s="37">
        <v>257</v>
      </c>
      <c r="L211" s="37">
        <v>2</v>
      </c>
      <c r="M211" s="37"/>
      <c r="N211" s="33">
        <f t="shared" si="19"/>
        <v>310</v>
      </c>
      <c r="O211" s="37"/>
      <c r="P211" s="37"/>
      <c r="Q211" s="37">
        <v>51</v>
      </c>
      <c r="R211" s="33">
        <f t="shared" si="20"/>
        <v>51</v>
      </c>
      <c r="S211" s="33">
        <f t="shared" si="21"/>
        <v>740</v>
      </c>
    </row>
    <row r="212" spans="1:19" ht="87" customHeight="1">
      <c r="A212" s="137" t="s">
        <v>32</v>
      </c>
      <c r="B212" s="138"/>
      <c r="C212" s="36"/>
      <c r="D212" s="36"/>
      <c r="E212" s="36">
        <v>427</v>
      </c>
      <c r="F212" s="37">
        <v>1</v>
      </c>
      <c r="G212" s="38"/>
      <c r="H212" s="33">
        <f t="shared" si="18"/>
        <v>428</v>
      </c>
      <c r="I212" s="37"/>
      <c r="J212" s="37"/>
      <c r="K212" s="37">
        <v>462</v>
      </c>
      <c r="L212" s="37">
        <v>2</v>
      </c>
      <c r="M212" s="37"/>
      <c r="N212" s="33">
        <f t="shared" si="19"/>
        <v>464</v>
      </c>
      <c r="O212" s="37"/>
      <c r="P212" s="37"/>
      <c r="Q212" s="37">
        <v>99</v>
      </c>
      <c r="R212" s="33">
        <f t="shared" si="20"/>
        <v>99</v>
      </c>
      <c r="S212" s="33">
        <f t="shared" si="21"/>
        <v>991</v>
      </c>
    </row>
    <row r="213" spans="1:19" ht="87" customHeight="1">
      <c r="A213" s="137" t="s">
        <v>273</v>
      </c>
      <c r="B213" s="138"/>
      <c r="C213" s="36"/>
      <c r="D213" s="36"/>
      <c r="E213" s="36">
        <v>376</v>
      </c>
      <c r="F213" s="37">
        <v>3</v>
      </c>
      <c r="G213" s="38"/>
      <c r="H213" s="33">
        <f t="shared" si="18"/>
        <v>379</v>
      </c>
      <c r="I213" s="37"/>
      <c r="J213" s="37"/>
      <c r="K213" s="37">
        <v>96</v>
      </c>
      <c r="L213" s="37">
        <v>8</v>
      </c>
      <c r="M213" s="37">
        <v>293</v>
      </c>
      <c r="N213" s="33">
        <f t="shared" si="19"/>
        <v>397</v>
      </c>
      <c r="O213" s="37"/>
      <c r="P213" s="37">
        <v>3</v>
      </c>
      <c r="Q213" s="37">
        <v>93</v>
      </c>
      <c r="R213" s="33">
        <f t="shared" si="20"/>
        <v>96</v>
      </c>
      <c r="S213" s="33">
        <f t="shared" si="21"/>
        <v>872</v>
      </c>
    </row>
    <row r="214" spans="1:19" ht="87" customHeight="1">
      <c r="A214" s="137" t="s">
        <v>33</v>
      </c>
      <c r="B214" s="138"/>
      <c r="C214" s="36"/>
      <c r="D214" s="36"/>
      <c r="E214" s="36">
        <v>289</v>
      </c>
      <c r="F214" s="37">
        <v>1</v>
      </c>
      <c r="G214" s="38"/>
      <c r="H214" s="33">
        <f t="shared" si="18"/>
        <v>290</v>
      </c>
      <c r="I214" s="37"/>
      <c r="J214" s="37"/>
      <c r="K214" s="37">
        <v>316</v>
      </c>
      <c r="L214" s="37">
        <v>7</v>
      </c>
      <c r="M214" s="37"/>
      <c r="N214" s="33">
        <f t="shared" si="19"/>
        <v>323</v>
      </c>
      <c r="O214" s="37">
        <v>17</v>
      </c>
      <c r="P214" s="37"/>
      <c r="Q214" s="37">
        <v>24</v>
      </c>
      <c r="R214" s="33">
        <f t="shared" si="20"/>
        <v>41</v>
      </c>
      <c r="S214" s="33">
        <f t="shared" si="21"/>
        <v>654</v>
      </c>
    </row>
    <row r="215" spans="1:19" ht="87" customHeight="1">
      <c r="A215" s="137" t="s">
        <v>127</v>
      </c>
      <c r="B215" s="138"/>
      <c r="C215" s="36"/>
      <c r="D215" s="36"/>
      <c r="E215" s="36">
        <v>286</v>
      </c>
      <c r="F215" s="37">
        <v>2</v>
      </c>
      <c r="G215" s="38"/>
      <c r="H215" s="33">
        <f t="shared" si="18"/>
        <v>288</v>
      </c>
      <c r="I215" s="37"/>
      <c r="J215" s="37"/>
      <c r="K215" s="37">
        <v>267</v>
      </c>
      <c r="L215" s="37">
        <v>4</v>
      </c>
      <c r="M215" s="37"/>
      <c r="N215" s="33">
        <f t="shared" si="19"/>
        <v>271</v>
      </c>
      <c r="O215" s="37"/>
      <c r="P215" s="37">
        <v>1</v>
      </c>
      <c r="Q215" s="37">
        <v>47</v>
      </c>
      <c r="R215" s="33">
        <f t="shared" si="20"/>
        <v>48</v>
      </c>
      <c r="S215" s="33">
        <f t="shared" si="21"/>
        <v>607</v>
      </c>
    </row>
    <row r="216" spans="1:19" ht="87" customHeight="1">
      <c r="A216" s="137" t="s">
        <v>34</v>
      </c>
      <c r="B216" s="138"/>
      <c r="C216" s="36"/>
      <c r="D216" s="36"/>
      <c r="E216" s="36">
        <v>130</v>
      </c>
      <c r="F216" s="37">
        <v>1</v>
      </c>
      <c r="G216" s="38"/>
      <c r="H216" s="33">
        <f t="shared" si="18"/>
        <v>131</v>
      </c>
      <c r="I216" s="37"/>
      <c r="J216" s="37"/>
      <c r="K216" s="37">
        <v>178</v>
      </c>
      <c r="L216" s="37">
        <v>6</v>
      </c>
      <c r="M216" s="37"/>
      <c r="N216" s="33">
        <f t="shared" si="19"/>
        <v>184</v>
      </c>
      <c r="O216" s="37"/>
      <c r="P216" s="37"/>
      <c r="Q216" s="37">
        <v>34</v>
      </c>
      <c r="R216" s="33">
        <f t="shared" si="20"/>
        <v>34</v>
      </c>
      <c r="S216" s="33">
        <f t="shared" si="21"/>
        <v>349</v>
      </c>
    </row>
    <row r="217" spans="1:19" ht="87" customHeight="1">
      <c r="A217" s="137" t="s">
        <v>35</v>
      </c>
      <c r="B217" s="138"/>
      <c r="C217" s="36"/>
      <c r="D217" s="36"/>
      <c r="E217" s="36">
        <v>230</v>
      </c>
      <c r="F217" s="37">
        <v>1</v>
      </c>
      <c r="G217" s="38"/>
      <c r="H217" s="33">
        <f t="shared" si="18"/>
        <v>231</v>
      </c>
      <c r="I217" s="37"/>
      <c r="J217" s="37"/>
      <c r="K217" s="37">
        <v>196</v>
      </c>
      <c r="L217" s="37">
        <v>4</v>
      </c>
      <c r="M217" s="37"/>
      <c r="N217" s="33">
        <f t="shared" si="19"/>
        <v>200</v>
      </c>
      <c r="O217" s="37">
        <v>15</v>
      </c>
      <c r="P217" s="37"/>
      <c r="Q217" s="37"/>
      <c r="R217" s="33">
        <f t="shared" si="20"/>
        <v>15</v>
      </c>
      <c r="S217" s="33">
        <f t="shared" si="21"/>
        <v>446</v>
      </c>
    </row>
    <row r="218" spans="1:19" ht="87" customHeight="1">
      <c r="A218" s="137" t="s">
        <v>36</v>
      </c>
      <c r="B218" s="138"/>
      <c r="C218" s="36"/>
      <c r="D218" s="36"/>
      <c r="E218" s="36">
        <v>325</v>
      </c>
      <c r="F218" s="37">
        <v>1</v>
      </c>
      <c r="G218" s="38"/>
      <c r="H218" s="33">
        <f t="shared" si="18"/>
        <v>326</v>
      </c>
      <c r="I218" s="37"/>
      <c r="J218" s="37"/>
      <c r="K218" s="37">
        <v>253</v>
      </c>
      <c r="L218" s="37">
        <v>5</v>
      </c>
      <c r="M218" s="37"/>
      <c r="N218" s="33">
        <f t="shared" si="19"/>
        <v>258</v>
      </c>
      <c r="O218" s="37"/>
      <c r="P218" s="37"/>
      <c r="Q218" s="37">
        <v>40</v>
      </c>
      <c r="R218" s="33">
        <f t="shared" si="20"/>
        <v>40</v>
      </c>
      <c r="S218" s="33">
        <f t="shared" si="21"/>
        <v>624</v>
      </c>
    </row>
    <row r="219" spans="1:19" ht="87" customHeight="1">
      <c r="A219" s="137" t="s">
        <v>37</v>
      </c>
      <c r="B219" s="138"/>
      <c r="C219" s="36"/>
      <c r="D219" s="36"/>
      <c r="E219" s="36">
        <v>290</v>
      </c>
      <c r="F219" s="37">
        <v>3</v>
      </c>
      <c r="G219" s="38"/>
      <c r="H219" s="33">
        <f t="shared" si="18"/>
        <v>293</v>
      </c>
      <c r="I219" s="37"/>
      <c r="J219" s="37"/>
      <c r="K219" s="37">
        <v>318</v>
      </c>
      <c r="L219" s="37">
        <v>4</v>
      </c>
      <c r="M219" s="37"/>
      <c r="N219" s="33">
        <f t="shared" si="19"/>
        <v>322</v>
      </c>
      <c r="O219" s="37">
        <v>46</v>
      </c>
      <c r="P219" s="37"/>
      <c r="Q219" s="37">
        <v>45</v>
      </c>
      <c r="R219" s="33">
        <f t="shared" si="20"/>
        <v>91</v>
      </c>
      <c r="S219" s="33">
        <f t="shared" si="21"/>
        <v>706</v>
      </c>
    </row>
    <row r="220" spans="1:19" ht="87" customHeight="1">
      <c r="A220" s="137" t="s">
        <v>38</v>
      </c>
      <c r="B220" s="138"/>
      <c r="C220" s="36"/>
      <c r="D220" s="36"/>
      <c r="E220" s="36">
        <v>432</v>
      </c>
      <c r="F220" s="37">
        <v>5</v>
      </c>
      <c r="G220" s="38"/>
      <c r="H220" s="33">
        <f t="shared" si="18"/>
        <v>437</v>
      </c>
      <c r="I220" s="37"/>
      <c r="J220" s="37"/>
      <c r="K220" s="37">
        <v>507</v>
      </c>
      <c r="L220" s="37">
        <v>10</v>
      </c>
      <c r="M220" s="37"/>
      <c r="N220" s="33">
        <f t="shared" si="19"/>
        <v>517</v>
      </c>
      <c r="O220" s="37">
        <v>44</v>
      </c>
      <c r="P220" s="37">
        <v>5</v>
      </c>
      <c r="Q220" s="37">
        <v>50</v>
      </c>
      <c r="R220" s="33">
        <f t="shared" si="20"/>
        <v>99</v>
      </c>
      <c r="S220" s="33">
        <f t="shared" si="21"/>
        <v>1053</v>
      </c>
    </row>
    <row r="221" spans="1:19" ht="87" customHeight="1">
      <c r="A221" s="137" t="s">
        <v>39</v>
      </c>
      <c r="B221" s="138"/>
      <c r="C221" s="36"/>
      <c r="D221" s="36"/>
      <c r="E221" s="36">
        <v>298</v>
      </c>
      <c r="F221" s="37">
        <v>6</v>
      </c>
      <c r="G221" s="38"/>
      <c r="H221" s="33">
        <f t="shared" si="18"/>
        <v>304</v>
      </c>
      <c r="I221" s="37"/>
      <c r="J221" s="37"/>
      <c r="K221" s="37">
        <v>296</v>
      </c>
      <c r="L221" s="37">
        <v>2</v>
      </c>
      <c r="M221" s="37"/>
      <c r="N221" s="33">
        <f t="shared" si="19"/>
        <v>298</v>
      </c>
      <c r="O221" s="37">
        <v>14</v>
      </c>
      <c r="P221" s="37"/>
      <c r="Q221" s="37">
        <v>46</v>
      </c>
      <c r="R221" s="33">
        <f t="shared" si="20"/>
        <v>60</v>
      </c>
      <c r="S221" s="33">
        <f t="shared" si="21"/>
        <v>662</v>
      </c>
    </row>
    <row r="222" spans="1:19" ht="87" customHeight="1">
      <c r="A222" s="137" t="s">
        <v>40</v>
      </c>
      <c r="B222" s="138"/>
      <c r="C222" s="36"/>
      <c r="D222" s="36"/>
      <c r="E222" s="36">
        <v>202</v>
      </c>
      <c r="F222" s="37">
        <v>3</v>
      </c>
      <c r="G222" s="38"/>
      <c r="H222" s="33">
        <f t="shared" si="18"/>
        <v>205</v>
      </c>
      <c r="I222" s="37"/>
      <c r="J222" s="37"/>
      <c r="K222" s="37">
        <v>169</v>
      </c>
      <c r="L222" s="37">
        <v>9</v>
      </c>
      <c r="M222" s="37"/>
      <c r="N222" s="33">
        <f t="shared" si="19"/>
        <v>178</v>
      </c>
      <c r="O222" s="37">
        <v>19</v>
      </c>
      <c r="P222" s="37"/>
      <c r="Q222" s="37">
        <v>11</v>
      </c>
      <c r="R222" s="33">
        <f t="shared" si="20"/>
        <v>30</v>
      </c>
      <c r="S222" s="33">
        <f t="shared" si="21"/>
        <v>413</v>
      </c>
    </row>
    <row r="223" spans="1:19" ht="87" customHeight="1">
      <c r="A223" s="137" t="s">
        <v>41</v>
      </c>
      <c r="B223" s="138"/>
      <c r="C223" s="36"/>
      <c r="D223" s="36"/>
      <c r="E223" s="36">
        <v>396</v>
      </c>
      <c r="F223" s="37">
        <v>3</v>
      </c>
      <c r="G223" s="38"/>
      <c r="H223" s="33">
        <f t="shared" si="18"/>
        <v>399</v>
      </c>
      <c r="I223" s="37">
        <v>9</v>
      </c>
      <c r="J223" s="37"/>
      <c r="K223" s="37">
        <v>255</v>
      </c>
      <c r="L223" s="37">
        <v>7</v>
      </c>
      <c r="M223" s="37"/>
      <c r="N223" s="33">
        <f t="shared" si="19"/>
        <v>271</v>
      </c>
      <c r="O223" s="37"/>
      <c r="P223" s="37">
        <v>1</v>
      </c>
      <c r="Q223" s="37">
        <v>47</v>
      </c>
      <c r="R223" s="33">
        <f t="shared" si="20"/>
        <v>48</v>
      </c>
      <c r="S223" s="33">
        <f t="shared" si="21"/>
        <v>718</v>
      </c>
    </row>
    <row r="224" spans="1:19" ht="87" customHeight="1">
      <c r="A224" s="137" t="s">
        <v>42</v>
      </c>
      <c r="B224" s="138"/>
      <c r="C224" s="36"/>
      <c r="D224" s="36"/>
      <c r="E224" s="36">
        <v>418</v>
      </c>
      <c r="F224" s="37">
        <v>5</v>
      </c>
      <c r="G224" s="38"/>
      <c r="H224" s="33">
        <f t="shared" si="18"/>
        <v>423</v>
      </c>
      <c r="I224" s="37"/>
      <c r="J224" s="37"/>
      <c r="K224" s="37">
        <v>454</v>
      </c>
      <c r="L224" s="37">
        <v>13</v>
      </c>
      <c r="M224" s="37"/>
      <c r="N224" s="33">
        <f t="shared" si="19"/>
        <v>467</v>
      </c>
      <c r="O224" s="37"/>
      <c r="P224" s="37">
        <v>4</v>
      </c>
      <c r="Q224" s="37">
        <v>73</v>
      </c>
      <c r="R224" s="33">
        <f t="shared" si="20"/>
        <v>77</v>
      </c>
      <c r="S224" s="33">
        <f t="shared" si="21"/>
        <v>967</v>
      </c>
    </row>
    <row r="225" spans="1:19" ht="87" customHeight="1">
      <c r="A225" s="137" t="s">
        <v>43</v>
      </c>
      <c r="B225" s="138"/>
      <c r="C225" s="36"/>
      <c r="D225" s="36"/>
      <c r="E225" s="36">
        <v>234</v>
      </c>
      <c r="F225" s="37">
        <v>4</v>
      </c>
      <c r="G225" s="38"/>
      <c r="H225" s="33">
        <f t="shared" si="18"/>
        <v>238</v>
      </c>
      <c r="I225" s="37"/>
      <c r="J225" s="37"/>
      <c r="K225" s="37">
        <v>259</v>
      </c>
      <c r="L225" s="37">
        <v>1</v>
      </c>
      <c r="M225" s="37"/>
      <c r="N225" s="33">
        <f t="shared" si="19"/>
        <v>260</v>
      </c>
      <c r="O225" s="37"/>
      <c r="P225" s="37">
        <v>2</v>
      </c>
      <c r="Q225" s="37">
        <v>26</v>
      </c>
      <c r="R225" s="33">
        <f t="shared" si="20"/>
        <v>28</v>
      </c>
      <c r="S225" s="33">
        <f t="shared" si="21"/>
        <v>526</v>
      </c>
    </row>
    <row r="226" spans="1:19" ht="87" customHeight="1">
      <c r="A226" s="137" t="s">
        <v>44</v>
      </c>
      <c r="B226" s="138"/>
      <c r="C226" s="36"/>
      <c r="D226" s="36"/>
      <c r="E226" s="36">
        <v>319</v>
      </c>
      <c r="F226" s="37">
        <v>3</v>
      </c>
      <c r="G226" s="38"/>
      <c r="H226" s="33">
        <f t="shared" si="18"/>
        <v>322</v>
      </c>
      <c r="I226" s="37"/>
      <c r="J226" s="37"/>
      <c r="K226" s="37"/>
      <c r="L226" s="37">
        <v>1</v>
      </c>
      <c r="M226" s="37">
        <v>330</v>
      </c>
      <c r="N226" s="33">
        <f t="shared" si="19"/>
        <v>331</v>
      </c>
      <c r="O226" s="37"/>
      <c r="P226" s="37">
        <v>0</v>
      </c>
      <c r="Q226" s="37">
        <v>47</v>
      </c>
      <c r="R226" s="33">
        <f t="shared" si="20"/>
        <v>47</v>
      </c>
      <c r="S226" s="33">
        <f t="shared" si="21"/>
        <v>700</v>
      </c>
    </row>
    <row r="227" spans="1:19" ht="87" customHeight="1">
      <c r="A227" s="137" t="s">
        <v>45</v>
      </c>
      <c r="B227" s="138"/>
      <c r="C227" s="36"/>
      <c r="D227" s="36"/>
      <c r="E227" s="36">
        <v>401</v>
      </c>
      <c r="F227" s="37">
        <v>3</v>
      </c>
      <c r="G227" s="38"/>
      <c r="H227" s="33">
        <f t="shared" si="18"/>
        <v>404</v>
      </c>
      <c r="I227" s="37">
        <v>13</v>
      </c>
      <c r="J227" s="37">
        <v>1</v>
      </c>
      <c r="K227" s="37">
        <v>382</v>
      </c>
      <c r="L227" s="37">
        <v>4</v>
      </c>
      <c r="M227" s="37"/>
      <c r="N227" s="33">
        <f t="shared" si="19"/>
        <v>400</v>
      </c>
      <c r="O227" s="37"/>
      <c r="P227" s="37">
        <v>1</v>
      </c>
      <c r="Q227" s="37">
        <v>61</v>
      </c>
      <c r="R227" s="33">
        <f t="shared" si="20"/>
        <v>62</v>
      </c>
      <c r="S227" s="33">
        <f t="shared" si="21"/>
        <v>866</v>
      </c>
    </row>
    <row r="228" spans="1:19" ht="87" customHeight="1">
      <c r="A228" s="137" t="s">
        <v>46</v>
      </c>
      <c r="B228" s="138"/>
      <c r="C228" s="36"/>
      <c r="D228" s="36"/>
      <c r="E228" s="36">
        <v>362</v>
      </c>
      <c r="F228" s="37">
        <v>2</v>
      </c>
      <c r="G228" s="38"/>
      <c r="H228" s="33">
        <f t="shared" si="18"/>
        <v>364</v>
      </c>
      <c r="I228" s="37"/>
      <c r="J228" s="37"/>
      <c r="K228" s="37">
        <v>425</v>
      </c>
      <c r="L228" s="37">
        <v>2</v>
      </c>
      <c r="M228" s="37"/>
      <c r="N228" s="33">
        <f t="shared" si="19"/>
        <v>427</v>
      </c>
      <c r="O228" s="37"/>
      <c r="P228" s="37"/>
      <c r="Q228" s="37">
        <v>70</v>
      </c>
      <c r="R228" s="33">
        <f t="shared" si="20"/>
        <v>70</v>
      </c>
      <c r="S228" s="33">
        <f t="shared" si="21"/>
        <v>861</v>
      </c>
    </row>
    <row r="229" spans="1:19" ht="87" customHeight="1">
      <c r="A229" s="137" t="s">
        <v>47</v>
      </c>
      <c r="B229" s="138"/>
      <c r="C229" s="36"/>
      <c r="D229" s="36"/>
      <c r="E229" s="36">
        <v>412</v>
      </c>
      <c r="F229" s="37">
        <v>2</v>
      </c>
      <c r="G229" s="38"/>
      <c r="H229" s="33">
        <f t="shared" si="18"/>
        <v>414</v>
      </c>
      <c r="I229" s="37"/>
      <c r="J229" s="37"/>
      <c r="K229" s="37">
        <v>408</v>
      </c>
      <c r="L229" s="37">
        <v>5</v>
      </c>
      <c r="M229" s="37"/>
      <c r="N229" s="33">
        <f t="shared" si="19"/>
        <v>413</v>
      </c>
      <c r="O229" s="37"/>
      <c r="P229" s="37">
        <v>1</v>
      </c>
      <c r="Q229" s="37">
        <v>53</v>
      </c>
      <c r="R229" s="33">
        <f t="shared" si="20"/>
        <v>54</v>
      </c>
      <c r="S229" s="33">
        <f t="shared" si="21"/>
        <v>881</v>
      </c>
    </row>
    <row r="230" spans="1:19" ht="87" customHeight="1">
      <c r="A230" s="137" t="s">
        <v>48</v>
      </c>
      <c r="B230" s="138"/>
      <c r="C230" s="36"/>
      <c r="D230" s="36"/>
      <c r="E230" s="36">
        <v>270</v>
      </c>
      <c r="F230" s="37">
        <v>5</v>
      </c>
      <c r="G230" s="38"/>
      <c r="H230" s="33">
        <f t="shared" si="18"/>
        <v>275</v>
      </c>
      <c r="I230" s="37"/>
      <c r="J230" s="37"/>
      <c r="K230" s="37">
        <v>273</v>
      </c>
      <c r="L230" s="37">
        <v>8</v>
      </c>
      <c r="M230" s="37"/>
      <c r="N230" s="33">
        <f t="shared" si="19"/>
        <v>281</v>
      </c>
      <c r="O230" s="37"/>
      <c r="P230" s="37">
        <v>3</v>
      </c>
      <c r="Q230" s="37">
        <v>70</v>
      </c>
      <c r="R230" s="33">
        <f t="shared" si="20"/>
        <v>73</v>
      </c>
      <c r="S230" s="33">
        <f t="shared" si="21"/>
        <v>629</v>
      </c>
    </row>
    <row r="231" spans="1:19" ht="87" customHeight="1">
      <c r="A231" s="137" t="s">
        <v>49</v>
      </c>
      <c r="B231" s="138"/>
      <c r="C231" s="36"/>
      <c r="D231" s="36"/>
      <c r="E231" s="36">
        <v>128</v>
      </c>
      <c r="F231" s="37">
        <v>1</v>
      </c>
      <c r="G231" s="38">
        <v>333</v>
      </c>
      <c r="H231" s="33">
        <f t="shared" si="18"/>
        <v>462</v>
      </c>
      <c r="I231" s="37"/>
      <c r="J231" s="37"/>
      <c r="K231" s="37"/>
      <c r="L231" s="37">
        <v>1</v>
      </c>
      <c r="M231" s="37">
        <v>465</v>
      </c>
      <c r="N231" s="33">
        <f t="shared" si="19"/>
        <v>466</v>
      </c>
      <c r="O231" s="37"/>
      <c r="P231" s="37"/>
      <c r="Q231" s="37">
        <v>100</v>
      </c>
      <c r="R231" s="33">
        <f t="shared" si="20"/>
        <v>100</v>
      </c>
      <c r="S231" s="33">
        <f t="shared" si="21"/>
        <v>1028</v>
      </c>
    </row>
    <row r="232" spans="1:19" ht="87" customHeight="1">
      <c r="A232" s="137" t="s">
        <v>50</v>
      </c>
      <c r="B232" s="138"/>
      <c r="C232" s="36"/>
      <c r="D232" s="36"/>
      <c r="E232" s="36">
        <v>402</v>
      </c>
      <c r="F232" s="37">
        <v>2</v>
      </c>
      <c r="G232" s="38"/>
      <c r="H232" s="33">
        <f t="shared" si="18"/>
        <v>404</v>
      </c>
      <c r="I232" s="37"/>
      <c r="J232" s="37"/>
      <c r="K232" s="37">
        <v>385</v>
      </c>
      <c r="L232" s="37">
        <v>5</v>
      </c>
      <c r="M232" s="37"/>
      <c r="N232" s="33">
        <f t="shared" si="19"/>
        <v>390</v>
      </c>
      <c r="O232" s="37">
        <v>25</v>
      </c>
      <c r="P232" s="37">
        <v>4</v>
      </c>
      <c r="Q232" s="37">
        <v>33</v>
      </c>
      <c r="R232" s="33">
        <f t="shared" si="20"/>
        <v>62</v>
      </c>
      <c r="S232" s="33">
        <f t="shared" si="21"/>
        <v>856</v>
      </c>
    </row>
    <row r="233" spans="1:19" ht="87" customHeight="1">
      <c r="A233" s="137" t="s">
        <v>51</v>
      </c>
      <c r="B233" s="138"/>
      <c r="C233" s="36"/>
      <c r="D233" s="36"/>
      <c r="E233" s="36">
        <v>384</v>
      </c>
      <c r="F233" s="37">
        <v>7</v>
      </c>
      <c r="G233" s="38"/>
      <c r="H233" s="33">
        <f t="shared" si="18"/>
        <v>391</v>
      </c>
      <c r="I233" s="37"/>
      <c r="J233" s="37"/>
      <c r="K233" s="37">
        <v>292</v>
      </c>
      <c r="L233" s="37">
        <v>4</v>
      </c>
      <c r="M233" s="37"/>
      <c r="N233" s="33">
        <f t="shared" si="19"/>
        <v>296</v>
      </c>
      <c r="O233" s="37"/>
      <c r="P233" s="37">
        <v>1</v>
      </c>
      <c r="Q233" s="37">
        <v>51</v>
      </c>
      <c r="R233" s="33">
        <f t="shared" si="20"/>
        <v>52</v>
      </c>
      <c r="S233" s="33">
        <f t="shared" si="21"/>
        <v>739</v>
      </c>
    </row>
    <row r="234" spans="1:19" ht="87" customHeight="1">
      <c r="A234" s="137" t="s">
        <v>52</v>
      </c>
      <c r="B234" s="138"/>
      <c r="C234" s="36"/>
      <c r="D234" s="36"/>
      <c r="E234" s="36">
        <v>344</v>
      </c>
      <c r="F234" s="37">
        <v>6</v>
      </c>
      <c r="G234" s="38"/>
      <c r="H234" s="33">
        <f t="shared" si="18"/>
        <v>350</v>
      </c>
      <c r="I234" s="37"/>
      <c r="J234" s="37"/>
      <c r="K234" s="37">
        <v>313</v>
      </c>
      <c r="L234" s="37">
        <v>7</v>
      </c>
      <c r="M234" s="37"/>
      <c r="N234" s="33">
        <f t="shared" si="19"/>
        <v>320</v>
      </c>
      <c r="O234" s="37"/>
      <c r="P234" s="37"/>
      <c r="Q234" s="37">
        <v>45</v>
      </c>
      <c r="R234" s="33">
        <f t="shared" si="20"/>
        <v>45</v>
      </c>
      <c r="S234" s="33">
        <f t="shared" si="21"/>
        <v>715</v>
      </c>
    </row>
    <row r="235" spans="1:19" ht="87" customHeight="1">
      <c r="A235" s="137" t="s">
        <v>53</v>
      </c>
      <c r="B235" s="138"/>
      <c r="C235" s="36"/>
      <c r="D235" s="36"/>
      <c r="E235" s="36">
        <v>891</v>
      </c>
      <c r="F235" s="37">
        <v>7</v>
      </c>
      <c r="G235" s="38"/>
      <c r="H235" s="33">
        <f t="shared" si="18"/>
        <v>898</v>
      </c>
      <c r="I235" s="37"/>
      <c r="J235" s="37"/>
      <c r="K235" s="37">
        <v>567</v>
      </c>
      <c r="L235" s="37">
        <v>6</v>
      </c>
      <c r="M235" s="37">
        <v>300</v>
      </c>
      <c r="N235" s="33">
        <f t="shared" si="19"/>
        <v>873</v>
      </c>
      <c r="O235" s="37"/>
      <c r="P235" s="37"/>
      <c r="Q235" s="37">
        <v>133</v>
      </c>
      <c r="R235" s="33">
        <f t="shared" si="20"/>
        <v>133</v>
      </c>
      <c r="S235" s="33">
        <f t="shared" si="21"/>
        <v>1904</v>
      </c>
    </row>
    <row r="236" spans="1:19" ht="87" customHeight="1">
      <c r="A236" s="137" t="s">
        <v>54</v>
      </c>
      <c r="B236" s="138"/>
      <c r="C236" s="36"/>
      <c r="D236" s="36"/>
      <c r="E236" s="36">
        <v>337</v>
      </c>
      <c r="F236" s="37">
        <v>6</v>
      </c>
      <c r="G236" s="38"/>
      <c r="H236" s="33">
        <f t="shared" si="18"/>
        <v>343</v>
      </c>
      <c r="I236" s="37"/>
      <c r="J236" s="37"/>
      <c r="K236" s="37">
        <v>342</v>
      </c>
      <c r="L236" s="37">
        <v>3</v>
      </c>
      <c r="M236" s="37"/>
      <c r="N236" s="33">
        <f t="shared" si="19"/>
        <v>345</v>
      </c>
      <c r="O236" s="37"/>
      <c r="P236" s="37"/>
      <c r="Q236" s="37">
        <v>37</v>
      </c>
      <c r="R236" s="33">
        <f t="shared" si="20"/>
        <v>37</v>
      </c>
      <c r="S236" s="33">
        <f t="shared" si="21"/>
        <v>725</v>
      </c>
    </row>
    <row r="237" spans="1:19" ht="87" customHeight="1">
      <c r="A237" s="137" t="s">
        <v>55</v>
      </c>
      <c r="B237" s="138"/>
      <c r="C237" s="36">
        <v>66</v>
      </c>
      <c r="D237" s="36"/>
      <c r="E237" s="36">
        <v>408</v>
      </c>
      <c r="F237" s="37">
        <v>7</v>
      </c>
      <c r="G237" s="38"/>
      <c r="H237" s="33">
        <f t="shared" si="18"/>
        <v>481</v>
      </c>
      <c r="I237" s="37"/>
      <c r="J237" s="37"/>
      <c r="K237" s="37">
        <v>439</v>
      </c>
      <c r="L237" s="37">
        <v>16</v>
      </c>
      <c r="M237" s="37"/>
      <c r="N237" s="33">
        <f t="shared" si="19"/>
        <v>455</v>
      </c>
      <c r="O237" s="37"/>
      <c r="P237" s="37"/>
      <c r="Q237" s="37">
        <v>51</v>
      </c>
      <c r="R237" s="33">
        <f t="shared" si="20"/>
        <v>51</v>
      </c>
      <c r="S237" s="33">
        <f t="shared" si="21"/>
        <v>987</v>
      </c>
    </row>
    <row r="238" spans="1:19" ht="87" customHeight="1">
      <c r="A238" s="135" t="s">
        <v>56</v>
      </c>
      <c r="B238" s="136"/>
      <c r="C238" s="37"/>
      <c r="D238" s="36"/>
      <c r="E238" s="36">
        <v>371</v>
      </c>
      <c r="F238" s="37">
        <v>4</v>
      </c>
      <c r="G238" s="38"/>
      <c r="H238" s="33">
        <f t="shared" si="18"/>
        <v>375</v>
      </c>
      <c r="I238" s="37"/>
      <c r="J238" s="37"/>
      <c r="K238" s="37">
        <v>378</v>
      </c>
      <c r="L238" s="37">
        <v>3</v>
      </c>
      <c r="M238" s="37"/>
      <c r="N238" s="33">
        <f t="shared" si="19"/>
        <v>381</v>
      </c>
      <c r="O238" s="37">
        <v>25</v>
      </c>
      <c r="P238" s="37"/>
      <c r="Q238" s="37">
        <v>25</v>
      </c>
      <c r="R238" s="33">
        <f t="shared" si="20"/>
        <v>50</v>
      </c>
      <c r="S238" s="33">
        <f t="shared" si="21"/>
        <v>806</v>
      </c>
    </row>
    <row r="239" spans="1:19" ht="87" customHeight="1">
      <c r="A239" s="135" t="s">
        <v>57</v>
      </c>
      <c r="B239" s="136"/>
      <c r="C239" s="37"/>
      <c r="D239" s="37"/>
      <c r="E239" s="37">
        <v>535</v>
      </c>
      <c r="F239" s="37">
        <v>5</v>
      </c>
      <c r="G239" s="38"/>
      <c r="H239" s="33">
        <f t="shared" si="18"/>
        <v>540</v>
      </c>
      <c r="I239" s="37"/>
      <c r="J239" s="37"/>
      <c r="K239" s="37">
        <v>492</v>
      </c>
      <c r="L239" s="37">
        <v>11</v>
      </c>
      <c r="M239" s="37"/>
      <c r="N239" s="33">
        <f t="shared" si="19"/>
        <v>503</v>
      </c>
      <c r="O239" s="37"/>
      <c r="P239" s="37">
        <v>3</v>
      </c>
      <c r="Q239" s="37">
        <v>84</v>
      </c>
      <c r="R239" s="33">
        <f t="shared" si="20"/>
        <v>87</v>
      </c>
      <c r="S239" s="33">
        <f t="shared" si="21"/>
        <v>1130</v>
      </c>
    </row>
    <row r="240" spans="1:19" ht="87" customHeight="1">
      <c r="A240" s="135" t="s">
        <v>58</v>
      </c>
      <c r="B240" s="136"/>
      <c r="C240" s="37"/>
      <c r="D240" s="37"/>
      <c r="E240" s="37">
        <v>379</v>
      </c>
      <c r="F240" s="37">
        <v>3</v>
      </c>
      <c r="G240" s="38"/>
      <c r="H240" s="33">
        <f t="shared" si="18"/>
        <v>382</v>
      </c>
      <c r="I240" s="37"/>
      <c r="J240" s="37"/>
      <c r="K240" s="37">
        <v>467</v>
      </c>
      <c r="L240" s="37">
        <v>3</v>
      </c>
      <c r="M240" s="37"/>
      <c r="N240" s="33">
        <f t="shared" si="19"/>
        <v>470</v>
      </c>
      <c r="O240" s="37"/>
      <c r="P240" s="37">
        <v>2</v>
      </c>
      <c r="Q240" s="37">
        <v>42</v>
      </c>
      <c r="R240" s="33">
        <f t="shared" si="20"/>
        <v>44</v>
      </c>
      <c r="S240" s="33">
        <f t="shared" si="21"/>
        <v>896</v>
      </c>
    </row>
    <row r="241" spans="1:19" ht="87" customHeight="1">
      <c r="A241" s="135" t="s">
        <v>59</v>
      </c>
      <c r="B241" s="136"/>
      <c r="C241" s="37"/>
      <c r="D241" s="37"/>
      <c r="E241" s="37">
        <v>477</v>
      </c>
      <c r="F241" s="37">
        <v>1</v>
      </c>
      <c r="G241" s="38"/>
      <c r="H241" s="33">
        <f t="shared" si="18"/>
        <v>478</v>
      </c>
      <c r="I241" s="37"/>
      <c r="J241" s="37"/>
      <c r="K241" s="37">
        <v>422</v>
      </c>
      <c r="L241" s="37">
        <v>3</v>
      </c>
      <c r="M241" s="37"/>
      <c r="N241" s="33">
        <f t="shared" si="19"/>
        <v>425</v>
      </c>
      <c r="O241" s="37"/>
      <c r="P241" s="37"/>
      <c r="Q241" s="37">
        <v>101</v>
      </c>
      <c r="R241" s="33">
        <f t="shared" si="20"/>
        <v>101</v>
      </c>
      <c r="S241" s="33">
        <f t="shared" si="21"/>
        <v>1004</v>
      </c>
    </row>
    <row r="242" spans="1:19" ht="87" customHeight="1">
      <c r="A242" s="135" t="s">
        <v>60</v>
      </c>
      <c r="B242" s="136"/>
      <c r="C242" s="37"/>
      <c r="D242" s="37"/>
      <c r="E242" s="37">
        <v>476</v>
      </c>
      <c r="F242" s="37">
        <v>3</v>
      </c>
      <c r="G242" s="38"/>
      <c r="H242" s="33">
        <f t="shared" si="18"/>
        <v>479</v>
      </c>
      <c r="I242" s="37"/>
      <c r="J242" s="37"/>
      <c r="K242" s="37">
        <v>369</v>
      </c>
      <c r="L242" s="37">
        <v>5</v>
      </c>
      <c r="M242" s="37"/>
      <c r="N242" s="33">
        <f t="shared" si="19"/>
        <v>374</v>
      </c>
      <c r="O242" s="37"/>
      <c r="P242" s="37"/>
      <c r="Q242" s="37">
        <v>37</v>
      </c>
      <c r="R242" s="33">
        <f t="shared" si="20"/>
        <v>37</v>
      </c>
      <c r="S242" s="33">
        <f t="shared" si="21"/>
        <v>890</v>
      </c>
    </row>
    <row r="243" spans="1:19" ht="87" customHeight="1">
      <c r="A243" s="135" t="s">
        <v>61</v>
      </c>
      <c r="B243" s="136"/>
      <c r="C243" s="37"/>
      <c r="D243" s="37"/>
      <c r="E243" s="37">
        <v>412</v>
      </c>
      <c r="F243" s="37">
        <v>1</v>
      </c>
      <c r="G243" s="38"/>
      <c r="H243" s="33">
        <f aca="true" t="shared" si="22" ref="H243:H257">C243+D243+E243+F243+G243</f>
        <v>413</v>
      </c>
      <c r="I243" s="37"/>
      <c r="J243" s="37"/>
      <c r="K243" s="37">
        <v>455</v>
      </c>
      <c r="L243" s="37">
        <v>5</v>
      </c>
      <c r="M243" s="37"/>
      <c r="N243" s="33">
        <f aca="true" t="shared" si="23" ref="N243:N257">I243+J243+K243+L243+M243</f>
        <v>460</v>
      </c>
      <c r="O243" s="37">
        <v>30</v>
      </c>
      <c r="P243" s="37"/>
      <c r="Q243" s="37">
        <v>76</v>
      </c>
      <c r="R243" s="33">
        <f aca="true" t="shared" si="24" ref="R243:R257">O243+P243+Q243</f>
        <v>106</v>
      </c>
      <c r="S243" s="33">
        <f aca="true" t="shared" si="25" ref="S243:S257">H243+N243+R243</f>
        <v>979</v>
      </c>
    </row>
    <row r="244" spans="1:19" ht="87" customHeight="1">
      <c r="A244" s="135" t="s">
        <v>62</v>
      </c>
      <c r="B244" s="136"/>
      <c r="C244" s="37"/>
      <c r="D244" s="37"/>
      <c r="E244" s="37">
        <v>415</v>
      </c>
      <c r="F244" s="37">
        <v>5</v>
      </c>
      <c r="G244" s="38"/>
      <c r="H244" s="33">
        <f t="shared" si="22"/>
        <v>420</v>
      </c>
      <c r="I244" s="37"/>
      <c r="J244" s="37"/>
      <c r="K244" s="37">
        <v>344</v>
      </c>
      <c r="L244" s="37">
        <v>14</v>
      </c>
      <c r="M244" s="37"/>
      <c r="N244" s="33">
        <f t="shared" si="23"/>
        <v>358</v>
      </c>
      <c r="O244" s="37"/>
      <c r="P244" s="37">
        <v>2</v>
      </c>
      <c r="Q244" s="37">
        <v>46</v>
      </c>
      <c r="R244" s="33">
        <f t="shared" si="24"/>
        <v>48</v>
      </c>
      <c r="S244" s="33">
        <f t="shared" si="25"/>
        <v>826</v>
      </c>
    </row>
    <row r="245" spans="1:19" ht="87" customHeight="1">
      <c r="A245" s="135" t="s">
        <v>63</v>
      </c>
      <c r="B245" s="136"/>
      <c r="C245" s="37"/>
      <c r="D245" s="37"/>
      <c r="E245" s="37">
        <v>782</v>
      </c>
      <c r="F245" s="37">
        <v>10</v>
      </c>
      <c r="G245" s="38"/>
      <c r="H245" s="33">
        <f t="shared" si="22"/>
        <v>792</v>
      </c>
      <c r="I245" s="37"/>
      <c r="J245" s="37"/>
      <c r="K245" s="37">
        <v>787</v>
      </c>
      <c r="L245" s="37">
        <v>10</v>
      </c>
      <c r="M245" s="37"/>
      <c r="N245" s="33">
        <f t="shared" si="23"/>
        <v>797</v>
      </c>
      <c r="O245" s="37"/>
      <c r="P245" s="37">
        <v>4</v>
      </c>
      <c r="Q245" s="37">
        <v>105</v>
      </c>
      <c r="R245" s="33">
        <f t="shared" si="24"/>
        <v>109</v>
      </c>
      <c r="S245" s="33">
        <f t="shared" si="25"/>
        <v>1698</v>
      </c>
    </row>
    <row r="246" spans="1:19" ht="87" customHeight="1">
      <c r="A246" s="135" t="s">
        <v>64</v>
      </c>
      <c r="B246" s="136"/>
      <c r="C246" s="37"/>
      <c r="D246" s="37"/>
      <c r="E246" s="37">
        <v>405</v>
      </c>
      <c r="F246" s="37">
        <v>2</v>
      </c>
      <c r="G246" s="38"/>
      <c r="H246" s="33">
        <f t="shared" si="22"/>
        <v>407</v>
      </c>
      <c r="I246" s="37"/>
      <c r="J246" s="37"/>
      <c r="K246" s="37">
        <v>304</v>
      </c>
      <c r="L246" s="37">
        <v>5</v>
      </c>
      <c r="M246" s="37"/>
      <c r="N246" s="33">
        <f t="shared" si="23"/>
        <v>309</v>
      </c>
      <c r="O246" s="37">
        <v>22</v>
      </c>
      <c r="P246" s="37"/>
      <c r="Q246" s="37">
        <v>25</v>
      </c>
      <c r="R246" s="33">
        <f t="shared" si="24"/>
        <v>47</v>
      </c>
      <c r="S246" s="33">
        <f t="shared" si="25"/>
        <v>763</v>
      </c>
    </row>
    <row r="247" spans="1:19" ht="87" customHeight="1">
      <c r="A247" s="135" t="s">
        <v>65</v>
      </c>
      <c r="B247" s="136"/>
      <c r="C247" s="37"/>
      <c r="D247" s="37"/>
      <c r="E247" s="37">
        <v>281</v>
      </c>
      <c r="F247" s="37"/>
      <c r="G247" s="38"/>
      <c r="H247" s="33">
        <f t="shared" si="22"/>
        <v>281</v>
      </c>
      <c r="I247" s="37"/>
      <c r="J247" s="37"/>
      <c r="K247" s="37">
        <v>182</v>
      </c>
      <c r="L247" s="37">
        <v>3</v>
      </c>
      <c r="M247" s="37">
        <v>79</v>
      </c>
      <c r="N247" s="33">
        <f t="shared" si="23"/>
        <v>264</v>
      </c>
      <c r="O247" s="37"/>
      <c r="P247" s="37"/>
      <c r="Q247" s="37">
        <v>63</v>
      </c>
      <c r="R247" s="33">
        <f t="shared" si="24"/>
        <v>63</v>
      </c>
      <c r="S247" s="33">
        <f t="shared" si="25"/>
        <v>608</v>
      </c>
    </row>
    <row r="248" spans="1:19" ht="87" customHeight="1">
      <c r="A248" s="135" t="s">
        <v>159</v>
      </c>
      <c r="B248" s="136"/>
      <c r="C248" s="37"/>
      <c r="D248" s="37"/>
      <c r="E248" s="37">
        <v>150</v>
      </c>
      <c r="F248" s="37"/>
      <c r="G248" s="38"/>
      <c r="H248" s="33">
        <f t="shared" si="22"/>
        <v>150</v>
      </c>
      <c r="I248" s="37"/>
      <c r="J248" s="37"/>
      <c r="K248" s="37"/>
      <c r="L248" s="37"/>
      <c r="M248" s="37"/>
      <c r="N248" s="33">
        <f t="shared" si="23"/>
        <v>0</v>
      </c>
      <c r="O248" s="37"/>
      <c r="P248" s="37"/>
      <c r="Q248" s="37"/>
      <c r="R248" s="33">
        <f t="shared" si="24"/>
        <v>0</v>
      </c>
      <c r="S248" s="33">
        <f t="shared" si="25"/>
        <v>150</v>
      </c>
    </row>
    <row r="249" spans="1:19" ht="87" customHeight="1">
      <c r="A249" s="135" t="s">
        <v>66</v>
      </c>
      <c r="B249" s="136"/>
      <c r="C249" s="37"/>
      <c r="D249" s="37"/>
      <c r="E249" s="37">
        <v>61</v>
      </c>
      <c r="F249" s="37">
        <v>1</v>
      </c>
      <c r="G249" s="38"/>
      <c r="H249" s="33">
        <f t="shared" si="22"/>
        <v>62</v>
      </c>
      <c r="I249" s="37"/>
      <c r="J249" s="37"/>
      <c r="K249" s="37">
        <v>72</v>
      </c>
      <c r="L249" s="37">
        <v>3</v>
      </c>
      <c r="M249" s="37"/>
      <c r="N249" s="33">
        <f t="shared" si="23"/>
        <v>75</v>
      </c>
      <c r="O249" s="37"/>
      <c r="P249" s="37"/>
      <c r="Q249" s="37">
        <v>8</v>
      </c>
      <c r="R249" s="33">
        <f t="shared" si="24"/>
        <v>8</v>
      </c>
      <c r="S249" s="33">
        <f t="shared" si="25"/>
        <v>145</v>
      </c>
    </row>
    <row r="250" spans="1:19" ht="87" customHeight="1">
      <c r="A250" s="135" t="s">
        <v>67</v>
      </c>
      <c r="B250" s="136"/>
      <c r="C250" s="37"/>
      <c r="D250" s="37"/>
      <c r="E250" s="37">
        <v>103</v>
      </c>
      <c r="F250" s="37"/>
      <c r="G250" s="38"/>
      <c r="H250" s="33">
        <f t="shared" si="22"/>
        <v>103</v>
      </c>
      <c r="I250" s="37"/>
      <c r="J250" s="37"/>
      <c r="K250" s="37">
        <v>85</v>
      </c>
      <c r="L250" s="37">
        <v>1</v>
      </c>
      <c r="M250" s="37"/>
      <c r="N250" s="33">
        <f t="shared" si="23"/>
        <v>86</v>
      </c>
      <c r="O250" s="37">
        <v>4</v>
      </c>
      <c r="P250" s="37">
        <v>1</v>
      </c>
      <c r="Q250" s="37">
        <v>9</v>
      </c>
      <c r="R250" s="33">
        <f t="shared" si="24"/>
        <v>14</v>
      </c>
      <c r="S250" s="33">
        <f t="shared" si="25"/>
        <v>203</v>
      </c>
    </row>
    <row r="251" spans="1:19" ht="87" customHeight="1">
      <c r="A251" s="135" t="s">
        <v>68</v>
      </c>
      <c r="B251" s="136"/>
      <c r="C251" s="37"/>
      <c r="D251" s="37"/>
      <c r="E251" s="37">
        <v>51</v>
      </c>
      <c r="F251" s="37"/>
      <c r="G251" s="38"/>
      <c r="H251" s="33">
        <f t="shared" si="22"/>
        <v>51</v>
      </c>
      <c r="I251" s="37"/>
      <c r="J251" s="37"/>
      <c r="K251" s="37">
        <v>59</v>
      </c>
      <c r="L251" s="37">
        <v>1</v>
      </c>
      <c r="M251" s="37"/>
      <c r="N251" s="33">
        <f t="shared" si="23"/>
        <v>60</v>
      </c>
      <c r="O251" s="37"/>
      <c r="P251" s="37"/>
      <c r="Q251" s="37"/>
      <c r="R251" s="33">
        <f t="shared" si="24"/>
        <v>0</v>
      </c>
      <c r="S251" s="33">
        <f t="shared" si="25"/>
        <v>111</v>
      </c>
    </row>
    <row r="252" spans="1:19" ht="87" customHeight="1">
      <c r="A252" s="135" t="s">
        <v>69</v>
      </c>
      <c r="B252" s="136"/>
      <c r="C252" s="37"/>
      <c r="D252" s="37"/>
      <c r="E252" s="37">
        <v>85</v>
      </c>
      <c r="F252" s="37">
        <v>1</v>
      </c>
      <c r="G252" s="38"/>
      <c r="H252" s="33">
        <f t="shared" si="22"/>
        <v>86</v>
      </c>
      <c r="I252" s="37"/>
      <c r="J252" s="37"/>
      <c r="K252" s="37">
        <v>120</v>
      </c>
      <c r="L252" s="37">
        <v>3</v>
      </c>
      <c r="M252" s="37"/>
      <c r="N252" s="33">
        <f t="shared" si="23"/>
        <v>123</v>
      </c>
      <c r="O252" s="37">
        <v>5</v>
      </c>
      <c r="P252" s="37"/>
      <c r="Q252" s="37">
        <v>12</v>
      </c>
      <c r="R252" s="33">
        <f t="shared" si="24"/>
        <v>17</v>
      </c>
      <c r="S252" s="33">
        <f t="shared" si="25"/>
        <v>226</v>
      </c>
    </row>
    <row r="253" spans="1:19" ht="87" customHeight="1">
      <c r="A253" s="135" t="s">
        <v>70</v>
      </c>
      <c r="B253" s="136"/>
      <c r="C253" s="37"/>
      <c r="D253" s="37"/>
      <c r="E253" s="37">
        <v>64</v>
      </c>
      <c r="F253" s="37"/>
      <c r="G253" s="38"/>
      <c r="H253" s="33">
        <f t="shared" si="22"/>
        <v>64</v>
      </c>
      <c r="I253" s="37"/>
      <c r="J253" s="37"/>
      <c r="K253" s="37">
        <v>46</v>
      </c>
      <c r="L253" s="37">
        <v>1</v>
      </c>
      <c r="M253" s="37"/>
      <c r="N253" s="33">
        <f t="shared" si="23"/>
        <v>47</v>
      </c>
      <c r="O253" s="37">
        <v>9</v>
      </c>
      <c r="P253" s="37"/>
      <c r="Q253" s="37">
        <v>8</v>
      </c>
      <c r="R253" s="33">
        <f t="shared" si="24"/>
        <v>17</v>
      </c>
      <c r="S253" s="33">
        <f t="shared" si="25"/>
        <v>128</v>
      </c>
    </row>
    <row r="254" spans="1:19" ht="87" customHeight="1">
      <c r="A254" s="135" t="s">
        <v>71</v>
      </c>
      <c r="B254" s="136"/>
      <c r="C254" s="37"/>
      <c r="D254" s="37"/>
      <c r="E254" s="37">
        <v>117</v>
      </c>
      <c r="F254" s="37"/>
      <c r="G254" s="38"/>
      <c r="H254" s="33">
        <f t="shared" si="22"/>
        <v>117</v>
      </c>
      <c r="I254" s="37"/>
      <c r="J254" s="37"/>
      <c r="K254" s="37">
        <v>118</v>
      </c>
      <c r="L254" s="37"/>
      <c r="M254" s="37"/>
      <c r="N254" s="33">
        <f t="shared" si="23"/>
        <v>118</v>
      </c>
      <c r="O254" s="37">
        <v>6</v>
      </c>
      <c r="P254" s="37"/>
      <c r="Q254" s="37">
        <v>6</v>
      </c>
      <c r="R254" s="33">
        <f t="shared" si="24"/>
        <v>12</v>
      </c>
      <c r="S254" s="33">
        <f t="shared" si="25"/>
        <v>247</v>
      </c>
    </row>
    <row r="255" spans="1:19" ht="87" customHeight="1">
      <c r="A255" s="135" t="s">
        <v>161</v>
      </c>
      <c r="B255" s="136"/>
      <c r="C255" s="37"/>
      <c r="D255" s="37"/>
      <c r="E255" s="37">
        <v>128</v>
      </c>
      <c r="F255" s="37">
        <v>1</v>
      </c>
      <c r="G255" s="38"/>
      <c r="H255" s="33">
        <f t="shared" si="22"/>
        <v>129</v>
      </c>
      <c r="I255" s="37"/>
      <c r="J255" s="37"/>
      <c r="K255" s="37">
        <v>125</v>
      </c>
      <c r="L255" s="37">
        <v>2</v>
      </c>
      <c r="M255" s="37"/>
      <c r="N255" s="33">
        <f t="shared" si="23"/>
        <v>127</v>
      </c>
      <c r="O255" s="37">
        <v>12</v>
      </c>
      <c r="P255" s="37"/>
      <c r="Q255" s="37">
        <v>11</v>
      </c>
      <c r="R255" s="33">
        <f t="shared" si="24"/>
        <v>23</v>
      </c>
      <c r="S255" s="33">
        <f t="shared" si="25"/>
        <v>279</v>
      </c>
    </row>
    <row r="256" spans="1:19" ht="87" customHeight="1">
      <c r="A256" s="135" t="s">
        <v>160</v>
      </c>
      <c r="B256" s="136"/>
      <c r="C256" s="40"/>
      <c r="D256" s="40"/>
      <c r="E256" s="40">
        <v>142</v>
      </c>
      <c r="F256" s="40">
        <v>1</v>
      </c>
      <c r="G256" s="41"/>
      <c r="H256" s="33">
        <f t="shared" si="22"/>
        <v>143</v>
      </c>
      <c r="I256" s="37"/>
      <c r="J256" s="37"/>
      <c r="K256" s="37">
        <v>143</v>
      </c>
      <c r="L256" s="37">
        <v>2</v>
      </c>
      <c r="M256" s="37"/>
      <c r="N256" s="33">
        <f t="shared" si="23"/>
        <v>145</v>
      </c>
      <c r="O256" s="37">
        <v>8</v>
      </c>
      <c r="P256" s="37">
        <v>1</v>
      </c>
      <c r="Q256" s="37">
        <v>19</v>
      </c>
      <c r="R256" s="33">
        <f t="shared" si="24"/>
        <v>28</v>
      </c>
      <c r="S256" s="33">
        <f t="shared" si="25"/>
        <v>316</v>
      </c>
    </row>
    <row r="257" spans="1:19" ht="87" customHeight="1">
      <c r="A257" s="135" t="s">
        <v>231</v>
      </c>
      <c r="B257" s="136"/>
      <c r="C257" s="40"/>
      <c r="D257" s="40"/>
      <c r="E257" s="40">
        <v>638</v>
      </c>
      <c r="F257" s="40">
        <v>1</v>
      </c>
      <c r="G257" s="41"/>
      <c r="H257" s="33">
        <f t="shared" si="22"/>
        <v>639</v>
      </c>
      <c r="I257" s="37"/>
      <c r="J257" s="37"/>
      <c r="K257" s="37">
        <v>206</v>
      </c>
      <c r="L257" s="37">
        <v>1</v>
      </c>
      <c r="M257" s="37">
        <v>175</v>
      </c>
      <c r="N257" s="33">
        <f t="shared" si="23"/>
        <v>382</v>
      </c>
      <c r="O257" s="37"/>
      <c r="P257" s="37">
        <v>1</v>
      </c>
      <c r="Q257" s="37">
        <v>49</v>
      </c>
      <c r="R257" s="33">
        <f t="shared" si="24"/>
        <v>50</v>
      </c>
      <c r="S257" s="33">
        <f t="shared" si="25"/>
        <v>1071</v>
      </c>
    </row>
    <row r="258" spans="1:19" ht="87" customHeight="1">
      <c r="A258" s="139" t="s">
        <v>73</v>
      </c>
      <c r="B258" s="140"/>
      <c r="C258" s="42">
        <f aca="true" t="shared" si="26" ref="C258:S258">SUM(C178:C257)</f>
        <v>121</v>
      </c>
      <c r="D258" s="42">
        <f t="shared" si="26"/>
        <v>5</v>
      </c>
      <c r="E258" s="42">
        <f t="shared" si="26"/>
        <v>26543</v>
      </c>
      <c r="F258" s="42">
        <f t="shared" si="26"/>
        <v>213</v>
      </c>
      <c r="G258" s="42">
        <f t="shared" si="26"/>
        <v>444</v>
      </c>
      <c r="H258" s="42">
        <f t="shared" si="26"/>
        <v>27326</v>
      </c>
      <c r="I258" s="42">
        <f t="shared" si="26"/>
        <v>103</v>
      </c>
      <c r="J258" s="42">
        <f t="shared" si="26"/>
        <v>10</v>
      </c>
      <c r="K258" s="42">
        <f t="shared" si="26"/>
        <v>23253</v>
      </c>
      <c r="L258" s="42">
        <f t="shared" si="26"/>
        <v>413</v>
      </c>
      <c r="M258" s="42">
        <f t="shared" si="26"/>
        <v>3477</v>
      </c>
      <c r="N258" s="42">
        <f t="shared" si="26"/>
        <v>27256</v>
      </c>
      <c r="O258" s="42">
        <f t="shared" si="26"/>
        <v>510</v>
      </c>
      <c r="P258" s="42">
        <f t="shared" si="26"/>
        <v>141</v>
      </c>
      <c r="Q258" s="42">
        <f t="shared" si="26"/>
        <v>5117</v>
      </c>
      <c r="R258" s="42">
        <f t="shared" si="26"/>
        <v>5768</v>
      </c>
      <c r="S258" s="42">
        <f t="shared" si="26"/>
        <v>60350</v>
      </c>
    </row>
  </sheetData>
  <sheetProtection/>
  <mergeCells count="270">
    <mergeCell ref="S5:S11"/>
    <mergeCell ref="C6:D6"/>
    <mergeCell ref="N6:N11"/>
    <mergeCell ref="O6:P6"/>
    <mergeCell ref="O1:S1"/>
    <mergeCell ref="O2:P2"/>
    <mergeCell ref="Q2:R2"/>
    <mergeCell ref="O7:P7"/>
    <mergeCell ref="E6:F6"/>
    <mergeCell ref="H6:H11"/>
    <mergeCell ref="C7:D7"/>
    <mergeCell ref="E7:F7"/>
    <mergeCell ref="I7:J7"/>
    <mergeCell ref="K7:L7"/>
    <mergeCell ref="I6:J6"/>
    <mergeCell ref="K6:L6"/>
    <mergeCell ref="A12:B12"/>
    <mergeCell ref="A13:S13"/>
    <mergeCell ref="A14:B14"/>
    <mergeCell ref="A15:B15"/>
    <mergeCell ref="A4:A11"/>
    <mergeCell ref="B4:S4"/>
    <mergeCell ref="C5:H5"/>
    <mergeCell ref="I5:N5"/>
    <mergeCell ref="O5:R5"/>
    <mergeCell ref="R6:R11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4:B94"/>
    <mergeCell ref="A95:S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6:B176"/>
    <mergeCell ref="A177:S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44:B244"/>
    <mergeCell ref="A245:B245"/>
    <mergeCell ref="A234:B234"/>
    <mergeCell ref="A235:B235"/>
    <mergeCell ref="A236:B236"/>
    <mergeCell ref="A237:B237"/>
    <mergeCell ref="A238:B238"/>
    <mergeCell ref="A239:B239"/>
    <mergeCell ref="A1:D1"/>
    <mergeCell ref="A254:B254"/>
    <mergeCell ref="A255:B255"/>
    <mergeCell ref="A256:B256"/>
    <mergeCell ref="A240:B240"/>
    <mergeCell ref="A241:B241"/>
    <mergeCell ref="A250:B250"/>
    <mergeCell ref="A251:B251"/>
    <mergeCell ref="A252:B252"/>
    <mergeCell ref="A253:B253"/>
    <mergeCell ref="A258:B258"/>
    <mergeCell ref="A93:B93"/>
    <mergeCell ref="A175:B175"/>
    <mergeCell ref="A257:B257"/>
    <mergeCell ref="A248:B248"/>
    <mergeCell ref="A249:B249"/>
    <mergeCell ref="A246:B246"/>
    <mergeCell ref="A247:B247"/>
    <mergeCell ref="A242:B242"/>
    <mergeCell ref="A243:B243"/>
  </mergeCells>
  <printOptions/>
  <pageMargins left="0.7" right="0.7" top="0.75" bottom="0.75" header="0.3" footer="0.3"/>
  <pageSetup horizontalDpi="600" verticalDpi="600" orientation="landscape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E17"/>
  <sheetViews>
    <sheetView view="pageBreakPreview" zoomScale="60" zoomScalePageLayoutView="0" workbookViewId="0" topLeftCell="A1">
      <selection activeCell="C32" sqref="C32"/>
    </sheetView>
  </sheetViews>
  <sheetFormatPr defaultColWidth="9.140625" defaultRowHeight="15"/>
  <cols>
    <col min="1" max="1" width="42.421875" style="0" customWidth="1"/>
    <col min="2" max="2" width="23.00390625" style="0" customWidth="1"/>
    <col min="3" max="4" width="28.7109375" style="0" customWidth="1"/>
    <col min="7" max="7" width="18.421875" style="0" customWidth="1"/>
  </cols>
  <sheetData>
    <row r="1" spans="1:4" ht="15.75">
      <c r="A1" s="85"/>
      <c r="D1" s="86" t="s">
        <v>285</v>
      </c>
    </row>
    <row r="2" spans="1:3" ht="15">
      <c r="A2" s="260" t="s">
        <v>258</v>
      </c>
      <c r="B2" s="261"/>
      <c r="C2" s="261"/>
    </row>
    <row r="3" spans="1:4" ht="19.5" customHeight="1">
      <c r="A3" s="71"/>
      <c r="B3" s="71"/>
      <c r="C3" s="71"/>
      <c r="D3" s="71"/>
    </row>
    <row r="4" spans="1:5" ht="15">
      <c r="A4" s="212" t="s">
        <v>131</v>
      </c>
      <c r="B4" s="153" t="s">
        <v>132</v>
      </c>
      <c r="C4" s="153"/>
      <c r="D4" s="153"/>
      <c r="E4" s="262" t="s">
        <v>152</v>
      </c>
    </row>
    <row r="5" spans="1:5" s="1" customFormat="1" ht="39" customHeight="1">
      <c r="A5" s="212"/>
      <c r="B5" s="75" t="s">
        <v>0</v>
      </c>
      <c r="C5" s="241" t="s">
        <v>221</v>
      </c>
      <c r="D5" s="243"/>
      <c r="E5" s="262"/>
    </row>
    <row r="6" spans="1:5" s="1" customFormat="1" ht="20.25" customHeight="1">
      <c r="A6" s="212"/>
      <c r="B6" s="75" t="s">
        <v>1</v>
      </c>
      <c r="C6" s="216" t="s">
        <v>190</v>
      </c>
      <c r="D6" s="266"/>
      <c r="E6" s="262"/>
    </row>
    <row r="7" spans="1:5" s="1" customFormat="1" ht="15.75" customHeight="1">
      <c r="A7" s="212"/>
      <c r="B7" s="75" t="s">
        <v>2</v>
      </c>
      <c r="C7" s="267" t="s">
        <v>190</v>
      </c>
      <c r="D7" s="268"/>
      <c r="E7" s="262"/>
    </row>
    <row r="8" spans="1:5" s="1" customFormat="1" ht="17.25" customHeight="1">
      <c r="A8" s="212"/>
      <c r="B8" s="75" t="s">
        <v>3</v>
      </c>
      <c r="C8" s="216" t="s">
        <v>190</v>
      </c>
      <c r="D8" s="266"/>
      <c r="E8" s="262"/>
    </row>
    <row r="9" spans="1:5" s="1" customFormat="1" ht="38.25" customHeight="1">
      <c r="A9" s="212"/>
      <c r="B9" s="75" t="s">
        <v>4</v>
      </c>
      <c r="C9" s="88" t="s">
        <v>220</v>
      </c>
      <c r="D9" s="88" t="s">
        <v>216</v>
      </c>
      <c r="E9" s="262"/>
    </row>
    <row r="10" spans="1:5" s="5" customFormat="1" ht="17.25" customHeight="1">
      <c r="A10" s="212"/>
      <c r="B10" s="75" t="s">
        <v>81</v>
      </c>
      <c r="C10" s="122" t="s">
        <v>223</v>
      </c>
      <c r="D10" s="122" t="s">
        <v>213</v>
      </c>
      <c r="E10" s="262"/>
    </row>
    <row r="11" spans="1:5" s="5" customFormat="1" ht="33" customHeight="1">
      <c r="A11" s="212"/>
      <c r="B11" s="75" t="s">
        <v>82</v>
      </c>
      <c r="C11" s="122" t="s">
        <v>222</v>
      </c>
      <c r="D11" s="122" t="s">
        <v>215</v>
      </c>
      <c r="E11" s="262"/>
    </row>
    <row r="12" spans="1:5" s="5" customFormat="1" ht="24.75" customHeight="1">
      <c r="A12" s="148" t="s">
        <v>149</v>
      </c>
      <c r="B12" s="149"/>
      <c r="C12" s="149"/>
      <c r="D12" s="149"/>
      <c r="E12" s="177"/>
    </row>
    <row r="13" spans="1:5" ht="31.5" customHeight="1">
      <c r="A13" s="236" t="s">
        <v>212</v>
      </c>
      <c r="B13" s="236"/>
      <c r="C13" s="76">
        <v>80</v>
      </c>
      <c r="D13" s="77">
        <v>130</v>
      </c>
      <c r="E13" s="94">
        <f>C13+D13</f>
        <v>210</v>
      </c>
    </row>
    <row r="14" spans="1:5" ht="18.75">
      <c r="A14" s="148" t="s">
        <v>150</v>
      </c>
      <c r="B14" s="149"/>
      <c r="C14" s="149"/>
      <c r="D14" s="149"/>
      <c r="E14" s="177"/>
    </row>
    <row r="15" spans="1:5" ht="33" customHeight="1">
      <c r="A15" s="236" t="s">
        <v>212</v>
      </c>
      <c r="B15" s="236"/>
      <c r="C15" s="76">
        <v>80</v>
      </c>
      <c r="D15" s="77">
        <v>130</v>
      </c>
      <c r="E15" s="94">
        <f>C15+D15</f>
        <v>210</v>
      </c>
    </row>
    <row r="16" spans="1:5" ht="18.75">
      <c r="A16" s="148" t="s">
        <v>151</v>
      </c>
      <c r="B16" s="149"/>
      <c r="C16" s="149"/>
      <c r="D16" s="149"/>
      <c r="E16" s="177"/>
    </row>
    <row r="17" spans="1:5" ht="31.5" customHeight="1">
      <c r="A17" s="236" t="s">
        <v>212</v>
      </c>
      <c r="B17" s="236"/>
      <c r="C17" s="76">
        <v>80</v>
      </c>
      <c r="D17" s="77">
        <v>130</v>
      </c>
      <c r="E17" s="94">
        <f>C17+D17</f>
        <v>210</v>
      </c>
    </row>
  </sheetData>
  <sheetProtection/>
  <mergeCells count="14">
    <mergeCell ref="C5:D5"/>
    <mergeCell ref="C6:D6"/>
    <mergeCell ref="C7:D7"/>
    <mergeCell ref="C8:D8"/>
    <mergeCell ref="A2:C2"/>
    <mergeCell ref="A15:B15"/>
    <mergeCell ref="A16:E16"/>
    <mergeCell ref="A17:B17"/>
    <mergeCell ref="A4:A11"/>
    <mergeCell ref="B4:D4"/>
    <mergeCell ref="E4:E11"/>
    <mergeCell ref="A12:E12"/>
    <mergeCell ref="A13:B13"/>
    <mergeCell ref="A14:E14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</sheetPr>
  <dimension ref="A1:E18"/>
  <sheetViews>
    <sheetView view="pageBreakPreview" zoomScale="80" zoomScaleSheetLayoutView="80" zoomScalePageLayoutView="0" workbookViewId="0" topLeftCell="A1">
      <selection activeCell="M22" sqref="M22"/>
    </sheetView>
  </sheetViews>
  <sheetFormatPr defaultColWidth="9.140625" defaultRowHeight="15"/>
  <cols>
    <col min="1" max="1" width="42.421875" style="0" customWidth="1"/>
    <col min="2" max="2" width="20.8515625" style="0" customWidth="1"/>
    <col min="3" max="4" width="28.7109375" style="0" customWidth="1"/>
    <col min="5" max="5" width="15.421875" style="0" customWidth="1"/>
    <col min="7" max="7" width="18.421875" style="0" customWidth="1"/>
  </cols>
  <sheetData>
    <row r="1" ht="15">
      <c r="D1" s="50" t="s">
        <v>286</v>
      </c>
    </row>
    <row r="2" spans="1:4" ht="15.75">
      <c r="A2" s="85"/>
      <c r="D2" s="84"/>
    </row>
    <row r="3" spans="1:5" ht="15" customHeight="1">
      <c r="A3" s="260" t="s">
        <v>271</v>
      </c>
      <c r="B3" s="261"/>
      <c r="C3" s="261"/>
      <c r="D3" s="261"/>
      <c r="E3" s="261"/>
    </row>
    <row r="4" spans="1:4" ht="19.5" customHeight="1">
      <c r="A4" s="71"/>
      <c r="B4" s="71"/>
      <c r="C4" s="71"/>
      <c r="D4" s="71"/>
    </row>
    <row r="5" spans="1:5" ht="33" customHeight="1">
      <c r="A5" s="212" t="s">
        <v>131</v>
      </c>
      <c r="B5" s="269" t="s">
        <v>230</v>
      </c>
      <c r="C5" s="270"/>
      <c r="D5" s="271"/>
      <c r="E5" s="262" t="s">
        <v>152</v>
      </c>
    </row>
    <row r="6" spans="1:5" s="1" customFormat="1" ht="54" customHeight="1">
      <c r="A6" s="212"/>
      <c r="B6" s="75" t="s">
        <v>0</v>
      </c>
      <c r="C6" s="241" t="s">
        <v>224</v>
      </c>
      <c r="D6" s="243"/>
      <c r="E6" s="262"/>
    </row>
    <row r="7" spans="1:5" s="1" customFormat="1" ht="20.25" customHeight="1">
      <c r="A7" s="212"/>
      <c r="B7" s="75" t="s">
        <v>1</v>
      </c>
      <c r="C7" s="216" t="s">
        <v>190</v>
      </c>
      <c r="D7" s="266"/>
      <c r="E7" s="262"/>
    </row>
    <row r="8" spans="1:5" s="1" customFormat="1" ht="15.75" customHeight="1">
      <c r="A8" s="212"/>
      <c r="B8" s="75" t="s">
        <v>2</v>
      </c>
      <c r="C8" s="267" t="s">
        <v>190</v>
      </c>
      <c r="D8" s="268"/>
      <c r="E8" s="262"/>
    </row>
    <row r="9" spans="1:5" s="1" customFormat="1" ht="17.25" customHeight="1">
      <c r="A9" s="212"/>
      <c r="B9" s="75" t="s">
        <v>3</v>
      </c>
      <c r="C9" s="216" t="s">
        <v>190</v>
      </c>
      <c r="D9" s="266"/>
      <c r="E9" s="262"/>
    </row>
    <row r="10" spans="1:5" s="1" customFormat="1" ht="38.25" customHeight="1">
      <c r="A10" s="212"/>
      <c r="B10" s="75" t="s">
        <v>4</v>
      </c>
      <c r="C10" s="88" t="s">
        <v>220</v>
      </c>
      <c r="D10" s="88" t="s">
        <v>216</v>
      </c>
      <c r="E10" s="262"/>
    </row>
    <row r="11" spans="1:5" s="5" customFormat="1" ht="17.25" customHeight="1">
      <c r="A11" s="212"/>
      <c r="B11" s="75" t="s">
        <v>81</v>
      </c>
      <c r="C11" s="122" t="s">
        <v>225</v>
      </c>
      <c r="D11" s="122" t="s">
        <v>227</v>
      </c>
      <c r="E11" s="262"/>
    </row>
    <row r="12" spans="1:5" s="5" customFormat="1" ht="33" customHeight="1">
      <c r="A12" s="212"/>
      <c r="B12" s="75" t="s">
        <v>82</v>
      </c>
      <c r="C12" s="122" t="s">
        <v>226</v>
      </c>
      <c r="D12" s="122" t="s">
        <v>228</v>
      </c>
      <c r="E12" s="262"/>
    </row>
    <row r="13" spans="1:5" s="5" customFormat="1" ht="24.75" customHeight="1">
      <c r="A13" s="263" t="s">
        <v>149</v>
      </c>
      <c r="B13" s="264"/>
      <c r="C13" s="264"/>
      <c r="D13" s="264"/>
      <c r="E13" s="265"/>
    </row>
    <row r="14" spans="1:5" ht="31.5" customHeight="1">
      <c r="A14" s="236" t="s">
        <v>212</v>
      </c>
      <c r="B14" s="236"/>
      <c r="C14" s="76">
        <v>1500</v>
      </c>
      <c r="D14" s="77">
        <v>1000</v>
      </c>
      <c r="E14" s="94">
        <f>C14+D14</f>
        <v>2500</v>
      </c>
    </row>
    <row r="15" spans="1:5" ht="15">
      <c r="A15" s="263" t="s">
        <v>150</v>
      </c>
      <c r="B15" s="264"/>
      <c r="C15" s="264"/>
      <c r="D15" s="264"/>
      <c r="E15" s="265"/>
    </row>
    <row r="16" spans="1:5" ht="33" customHeight="1">
      <c r="A16" s="236" t="s">
        <v>212</v>
      </c>
      <c r="B16" s="236"/>
      <c r="C16" s="76">
        <v>1500</v>
      </c>
      <c r="D16" s="77">
        <v>1000</v>
      </c>
      <c r="E16" s="94">
        <f>C16+D16</f>
        <v>2500</v>
      </c>
    </row>
    <row r="17" spans="1:5" ht="15">
      <c r="A17" s="263" t="s">
        <v>151</v>
      </c>
      <c r="B17" s="264"/>
      <c r="C17" s="264"/>
      <c r="D17" s="264"/>
      <c r="E17" s="265"/>
    </row>
    <row r="18" spans="1:5" ht="31.5" customHeight="1">
      <c r="A18" s="236" t="s">
        <v>212</v>
      </c>
      <c r="B18" s="236"/>
      <c r="C18" s="76">
        <v>1500</v>
      </c>
      <c r="D18" s="77">
        <v>1000</v>
      </c>
      <c r="E18" s="94">
        <f>C18+D18</f>
        <v>2500</v>
      </c>
    </row>
  </sheetData>
  <sheetProtection/>
  <mergeCells count="14">
    <mergeCell ref="C6:D6"/>
    <mergeCell ref="C7:D7"/>
    <mergeCell ref="C8:D8"/>
    <mergeCell ref="C9:D9"/>
    <mergeCell ref="A3:E3"/>
    <mergeCell ref="A16:B16"/>
    <mergeCell ref="A17:E17"/>
    <mergeCell ref="A18:B18"/>
    <mergeCell ref="A5:A12"/>
    <mergeCell ref="B5:D5"/>
    <mergeCell ref="E5:E12"/>
    <mergeCell ref="A13:E13"/>
    <mergeCell ref="A14:B14"/>
    <mergeCell ref="A15:E15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P30"/>
  <sheetViews>
    <sheetView view="pageBreakPreview" zoomScale="70" zoomScaleSheetLayoutView="70" zoomScalePageLayoutView="0" workbookViewId="0" topLeftCell="A1">
      <selection activeCell="N16" sqref="N16"/>
    </sheetView>
  </sheetViews>
  <sheetFormatPr defaultColWidth="9.140625" defaultRowHeight="15"/>
  <cols>
    <col min="1" max="1" width="26.57421875" style="0" customWidth="1"/>
    <col min="2" max="2" width="15.00390625" style="1" customWidth="1"/>
    <col min="3" max="6" width="15.28125" style="0" customWidth="1"/>
    <col min="7" max="7" width="12.7109375" style="0" customWidth="1"/>
    <col min="8" max="11" width="15.28125" style="0" customWidth="1"/>
    <col min="12" max="12" width="15.7109375" style="0" customWidth="1"/>
    <col min="13" max="13" width="12.57421875" style="0" customWidth="1"/>
    <col min="14" max="14" width="10.7109375" style="0" customWidth="1"/>
    <col min="15" max="15" width="12.00390625" style="0" customWidth="1"/>
  </cols>
  <sheetData>
    <row r="1" spans="1:14" ht="18.75">
      <c r="A1" s="82"/>
      <c r="B1" s="82"/>
      <c r="C1" s="82"/>
      <c r="D1" s="82"/>
      <c r="E1" s="9"/>
      <c r="F1" s="9"/>
      <c r="G1" s="9"/>
      <c r="H1" s="9"/>
      <c r="I1" s="9"/>
      <c r="J1" s="164" t="s">
        <v>272</v>
      </c>
      <c r="K1" s="164"/>
      <c r="L1" s="164"/>
      <c r="M1" s="164"/>
      <c r="N1" s="164"/>
    </row>
    <row r="2" spans="1:14" ht="18.75">
      <c r="A2" s="82"/>
      <c r="B2" s="82"/>
      <c r="C2" s="82"/>
      <c r="D2" s="82"/>
      <c r="E2" s="82"/>
      <c r="F2" s="9"/>
      <c r="G2" s="9"/>
      <c r="H2" s="9"/>
      <c r="I2" s="9"/>
      <c r="J2" s="9"/>
      <c r="K2" s="81"/>
      <c r="L2" s="158" t="s">
        <v>129</v>
      </c>
      <c r="M2" s="158"/>
      <c r="N2" s="81"/>
    </row>
    <row r="3" spans="1:14" ht="19.5">
      <c r="A3" s="9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8.75">
      <c r="A4" s="152" t="s">
        <v>131</v>
      </c>
      <c r="B4" s="165" t="s">
        <v>128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</row>
    <row r="5" spans="1:14" s="1" customFormat="1" ht="34.5" customHeight="1">
      <c r="A5" s="152"/>
      <c r="B5" s="14" t="s">
        <v>0</v>
      </c>
      <c r="C5" s="171" t="s">
        <v>260</v>
      </c>
      <c r="D5" s="171"/>
      <c r="E5" s="171"/>
      <c r="F5" s="171"/>
      <c r="G5" s="171"/>
      <c r="H5" s="171" t="s">
        <v>261</v>
      </c>
      <c r="I5" s="171"/>
      <c r="J5" s="171"/>
      <c r="K5" s="171"/>
      <c r="L5" s="171"/>
      <c r="M5" s="171"/>
      <c r="N5" s="150" t="s">
        <v>72</v>
      </c>
    </row>
    <row r="6" spans="1:14" s="1" customFormat="1" ht="48.75" customHeight="1">
      <c r="A6" s="152"/>
      <c r="B6" s="12" t="s">
        <v>1</v>
      </c>
      <c r="C6" s="170" t="s">
        <v>138</v>
      </c>
      <c r="D6" s="170"/>
      <c r="E6" s="170"/>
      <c r="F6" s="170"/>
      <c r="G6" s="150" t="s">
        <v>152</v>
      </c>
      <c r="H6" s="170" t="s">
        <v>138</v>
      </c>
      <c r="I6" s="170"/>
      <c r="J6" s="170"/>
      <c r="K6" s="170"/>
      <c r="L6" s="170"/>
      <c r="M6" s="150" t="s">
        <v>152</v>
      </c>
      <c r="N6" s="150"/>
    </row>
    <row r="7" spans="1:14" s="1" customFormat="1" ht="28.5" customHeight="1">
      <c r="A7" s="152"/>
      <c r="B7" s="12" t="s">
        <v>2</v>
      </c>
      <c r="C7" s="169" t="s">
        <v>140</v>
      </c>
      <c r="D7" s="169"/>
      <c r="E7" s="169"/>
      <c r="F7" s="169"/>
      <c r="G7" s="150"/>
      <c r="H7" s="169" t="s">
        <v>140</v>
      </c>
      <c r="I7" s="169"/>
      <c r="J7" s="169"/>
      <c r="K7" s="169"/>
      <c r="L7" s="169"/>
      <c r="M7" s="150"/>
      <c r="N7" s="150"/>
    </row>
    <row r="8" spans="1:14" s="1" customFormat="1" ht="63" customHeight="1">
      <c r="A8" s="152"/>
      <c r="B8" s="12" t="s">
        <v>3</v>
      </c>
      <c r="C8" s="168" t="s">
        <v>136</v>
      </c>
      <c r="D8" s="168"/>
      <c r="E8" s="168" t="s">
        <v>144</v>
      </c>
      <c r="F8" s="168"/>
      <c r="G8" s="150"/>
      <c r="H8" s="168" t="s">
        <v>136</v>
      </c>
      <c r="I8" s="168"/>
      <c r="J8" s="168" t="s">
        <v>144</v>
      </c>
      <c r="K8" s="168"/>
      <c r="L8" s="168"/>
      <c r="M8" s="150"/>
      <c r="N8" s="150"/>
    </row>
    <row r="9" spans="1:14" s="6" customFormat="1" ht="33" customHeight="1">
      <c r="A9" s="152"/>
      <c r="B9" s="12" t="s">
        <v>4</v>
      </c>
      <c r="C9" s="10" t="s">
        <v>141</v>
      </c>
      <c r="D9" s="10" t="s">
        <v>143</v>
      </c>
      <c r="E9" s="10" t="s">
        <v>141</v>
      </c>
      <c r="F9" s="10" t="s">
        <v>143</v>
      </c>
      <c r="G9" s="150"/>
      <c r="H9" s="10" t="s">
        <v>141</v>
      </c>
      <c r="I9" s="10" t="s">
        <v>143</v>
      </c>
      <c r="J9" s="10" t="s">
        <v>142</v>
      </c>
      <c r="K9" s="10" t="s">
        <v>141</v>
      </c>
      <c r="L9" s="10" t="s">
        <v>143</v>
      </c>
      <c r="M9" s="150"/>
      <c r="N9" s="150"/>
    </row>
    <row r="10" spans="1:14" s="5" customFormat="1" ht="141" customHeight="1" hidden="1">
      <c r="A10" s="152"/>
      <c r="B10" s="13" t="s">
        <v>5</v>
      </c>
      <c r="C10" s="8" t="s">
        <v>74</v>
      </c>
      <c r="D10" s="8" t="s">
        <v>75</v>
      </c>
      <c r="E10" s="8"/>
      <c r="F10" s="8" t="s">
        <v>78</v>
      </c>
      <c r="G10" s="150"/>
      <c r="H10" s="8" t="s">
        <v>76</v>
      </c>
      <c r="I10" s="8" t="s">
        <v>77</v>
      </c>
      <c r="J10" s="8" t="s">
        <v>79</v>
      </c>
      <c r="K10" s="8"/>
      <c r="L10" s="8" t="s">
        <v>80</v>
      </c>
      <c r="M10" s="150"/>
      <c r="N10" s="150"/>
    </row>
    <row r="11" spans="1:14" s="5" customFormat="1" ht="54" customHeight="1">
      <c r="A11" s="152"/>
      <c r="B11" s="15" t="s">
        <v>81</v>
      </c>
      <c r="C11" s="105" t="s">
        <v>274</v>
      </c>
      <c r="D11" s="105" t="s">
        <v>120</v>
      </c>
      <c r="E11" s="105" t="s">
        <v>122</v>
      </c>
      <c r="F11" s="105" t="s">
        <v>124</v>
      </c>
      <c r="G11" s="150"/>
      <c r="H11" s="105" t="s">
        <v>109</v>
      </c>
      <c r="I11" s="105" t="s">
        <v>111</v>
      </c>
      <c r="J11" s="105" t="s">
        <v>113</v>
      </c>
      <c r="K11" s="105" t="s">
        <v>115</v>
      </c>
      <c r="L11" s="105" t="s">
        <v>117</v>
      </c>
      <c r="M11" s="150"/>
      <c r="N11" s="150"/>
    </row>
    <row r="12" spans="1:14" s="5" customFormat="1" ht="52.5" customHeight="1">
      <c r="A12" s="152"/>
      <c r="B12" s="15" t="s">
        <v>82</v>
      </c>
      <c r="C12" s="105" t="s">
        <v>119</v>
      </c>
      <c r="D12" s="105" t="s">
        <v>121</v>
      </c>
      <c r="E12" s="105" t="s">
        <v>123</v>
      </c>
      <c r="F12" s="105" t="s">
        <v>125</v>
      </c>
      <c r="G12" s="150"/>
      <c r="H12" s="105" t="s">
        <v>110</v>
      </c>
      <c r="I12" s="105" t="s">
        <v>112</v>
      </c>
      <c r="J12" s="105" t="s">
        <v>114</v>
      </c>
      <c r="K12" s="105" t="s">
        <v>116</v>
      </c>
      <c r="L12" s="97" t="s">
        <v>118</v>
      </c>
      <c r="M12" s="150"/>
      <c r="N12" s="150"/>
    </row>
    <row r="13" spans="1:14" s="5" customFormat="1" ht="18" customHeight="1">
      <c r="A13" s="174" t="s">
        <v>149</v>
      </c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6"/>
    </row>
    <row r="14" spans="1:14" s="1" customFormat="1" ht="75" customHeight="1">
      <c r="A14" s="166" t="s">
        <v>147</v>
      </c>
      <c r="B14" s="167"/>
      <c r="C14" s="16">
        <v>71</v>
      </c>
      <c r="D14" s="17">
        <v>44</v>
      </c>
      <c r="E14" s="18"/>
      <c r="F14" s="17"/>
      <c r="G14" s="19">
        <f>C14+D14+E14+F14</f>
        <v>115</v>
      </c>
      <c r="H14" s="17">
        <v>231</v>
      </c>
      <c r="I14" s="17">
        <v>112</v>
      </c>
      <c r="J14" s="17"/>
      <c r="K14" s="20"/>
      <c r="L14" s="21"/>
      <c r="M14" s="19">
        <f>H14+I14+J14+K14+L14</f>
        <v>343</v>
      </c>
      <c r="N14" s="19">
        <f>G14+M14</f>
        <v>458</v>
      </c>
    </row>
    <row r="15" spans="1:16" s="1" customFormat="1" ht="75" customHeight="1">
      <c r="A15" s="166" t="s">
        <v>146</v>
      </c>
      <c r="B15" s="167"/>
      <c r="C15" s="16"/>
      <c r="D15" s="17"/>
      <c r="E15" s="18">
        <v>7</v>
      </c>
      <c r="F15" s="17">
        <v>2</v>
      </c>
      <c r="G15" s="19">
        <f>C15+D15+E15+F15</f>
        <v>9</v>
      </c>
      <c r="H15" s="17"/>
      <c r="I15" s="17"/>
      <c r="J15" s="17">
        <v>61</v>
      </c>
      <c r="K15" s="17">
        <v>131</v>
      </c>
      <c r="L15" s="18">
        <v>35</v>
      </c>
      <c r="M15" s="19">
        <f>H15+I15+J15+K15+L15</f>
        <v>227</v>
      </c>
      <c r="N15" s="19">
        <f>G15+M15</f>
        <v>236</v>
      </c>
      <c r="O15" s="2"/>
      <c r="P15" s="2"/>
    </row>
    <row r="16" spans="1:16" s="1" customFormat="1" ht="75" customHeight="1">
      <c r="A16" s="166" t="s">
        <v>148</v>
      </c>
      <c r="B16" s="167"/>
      <c r="C16" s="16"/>
      <c r="D16" s="17"/>
      <c r="E16" s="18"/>
      <c r="F16" s="17">
        <v>4</v>
      </c>
      <c r="G16" s="19">
        <f>C16+D16+E16+F16</f>
        <v>4</v>
      </c>
      <c r="H16" s="17"/>
      <c r="I16" s="17"/>
      <c r="J16" s="17"/>
      <c r="K16" s="17">
        <v>47</v>
      </c>
      <c r="L16" s="18">
        <v>19</v>
      </c>
      <c r="M16" s="19">
        <f>H16+I16+J16+K16+L16</f>
        <v>66</v>
      </c>
      <c r="N16" s="19">
        <f>G16+M16</f>
        <v>70</v>
      </c>
      <c r="O16" s="2"/>
      <c r="P16" s="2"/>
    </row>
    <row r="17" spans="1:16" s="1" customFormat="1" ht="75" customHeight="1">
      <c r="A17" s="166" t="s">
        <v>145</v>
      </c>
      <c r="B17" s="167"/>
      <c r="C17" s="16"/>
      <c r="D17" s="17"/>
      <c r="E17" s="18"/>
      <c r="F17" s="17">
        <v>11</v>
      </c>
      <c r="G17" s="19">
        <f>C17+D17+E17+F17</f>
        <v>11</v>
      </c>
      <c r="H17" s="17"/>
      <c r="I17" s="17"/>
      <c r="J17" s="17">
        <v>29</v>
      </c>
      <c r="K17" s="17">
        <v>77</v>
      </c>
      <c r="L17" s="17"/>
      <c r="M17" s="19">
        <f>H17+I17+J17+K17+L17</f>
        <v>106</v>
      </c>
      <c r="N17" s="19">
        <f>G17+M17</f>
        <v>117</v>
      </c>
      <c r="O17" s="2"/>
      <c r="P17" s="2"/>
    </row>
    <row r="18" spans="1:14" s="4" customFormat="1" ht="18" customHeight="1">
      <c r="A18" s="172" t="s">
        <v>73</v>
      </c>
      <c r="B18" s="173"/>
      <c r="C18" s="22">
        <f aca="true" t="shared" si="0" ref="C18:L18">SUM(C14:C17)</f>
        <v>71</v>
      </c>
      <c r="D18" s="22">
        <f t="shared" si="0"/>
        <v>44</v>
      </c>
      <c r="E18" s="22">
        <f>SUM(E14:E17)</f>
        <v>7</v>
      </c>
      <c r="F18" s="23">
        <f t="shared" si="0"/>
        <v>17</v>
      </c>
      <c r="G18" s="19">
        <f>C18+D18+E18+F18</f>
        <v>139</v>
      </c>
      <c r="H18" s="23">
        <f t="shared" si="0"/>
        <v>231</v>
      </c>
      <c r="I18" s="23">
        <f t="shared" si="0"/>
        <v>112</v>
      </c>
      <c r="J18" s="23">
        <f t="shared" si="0"/>
        <v>90</v>
      </c>
      <c r="K18" s="23">
        <f t="shared" si="0"/>
        <v>255</v>
      </c>
      <c r="L18" s="23">
        <f t="shared" si="0"/>
        <v>54</v>
      </c>
      <c r="M18" s="19">
        <f>H18+I18+J18+K18+L18</f>
        <v>742</v>
      </c>
      <c r="N18" s="19">
        <f>G18+M18</f>
        <v>881</v>
      </c>
    </row>
    <row r="19" spans="1:14" ht="18" customHeight="1">
      <c r="A19" s="148" t="s">
        <v>150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77"/>
    </row>
    <row r="20" spans="1:14" ht="75" customHeight="1">
      <c r="A20" s="166" t="s">
        <v>147</v>
      </c>
      <c r="B20" s="167"/>
      <c r="C20" s="16">
        <v>71</v>
      </c>
      <c r="D20" s="17">
        <v>44</v>
      </c>
      <c r="E20" s="18"/>
      <c r="F20" s="17"/>
      <c r="G20" s="19">
        <f>C20+D20+E20+F20</f>
        <v>115</v>
      </c>
      <c r="H20" s="17">
        <v>231</v>
      </c>
      <c r="I20" s="17">
        <v>112</v>
      </c>
      <c r="J20" s="17"/>
      <c r="K20" s="20"/>
      <c r="L20" s="21"/>
      <c r="M20" s="19">
        <f>H20+I20+J20+K20+L20</f>
        <v>343</v>
      </c>
      <c r="N20" s="19">
        <f>G20+M20</f>
        <v>458</v>
      </c>
    </row>
    <row r="21" spans="1:14" ht="75" customHeight="1">
      <c r="A21" s="166" t="s">
        <v>146</v>
      </c>
      <c r="B21" s="167"/>
      <c r="C21" s="16"/>
      <c r="D21" s="17"/>
      <c r="E21" s="18">
        <v>7</v>
      </c>
      <c r="F21" s="17">
        <v>2</v>
      </c>
      <c r="G21" s="19">
        <f>C21+D21+E21+F21</f>
        <v>9</v>
      </c>
      <c r="H21" s="17"/>
      <c r="I21" s="17"/>
      <c r="J21" s="17">
        <v>61</v>
      </c>
      <c r="K21" s="17">
        <v>131</v>
      </c>
      <c r="L21" s="18">
        <v>35</v>
      </c>
      <c r="M21" s="19">
        <f>H21+I21+J21+K21+L21</f>
        <v>227</v>
      </c>
      <c r="N21" s="19">
        <f>G21+M21</f>
        <v>236</v>
      </c>
    </row>
    <row r="22" spans="1:14" ht="75" customHeight="1">
      <c r="A22" s="166" t="s">
        <v>148</v>
      </c>
      <c r="B22" s="167"/>
      <c r="C22" s="16"/>
      <c r="D22" s="17"/>
      <c r="E22" s="18"/>
      <c r="F22" s="17">
        <v>4</v>
      </c>
      <c r="G22" s="19">
        <f>C22+D22+E22+F22</f>
        <v>4</v>
      </c>
      <c r="H22" s="17"/>
      <c r="I22" s="17"/>
      <c r="J22" s="17"/>
      <c r="K22" s="17">
        <v>47</v>
      </c>
      <c r="L22" s="18">
        <v>19</v>
      </c>
      <c r="M22" s="19">
        <f>H22+I22+J22+K22+L22</f>
        <v>66</v>
      </c>
      <c r="N22" s="19">
        <f>G22+M22</f>
        <v>70</v>
      </c>
    </row>
    <row r="23" spans="1:14" ht="75" customHeight="1">
      <c r="A23" s="166" t="s">
        <v>145</v>
      </c>
      <c r="B23" s="167"/>
      <c r="C23" s="16"/>
      <c r="D23" s="17"/>
      <c r="E23" s="18"/>
      <c r="F23" s="17">
        <v>11</v>
      </c>
      <c r="G23" s="19">
        <f>C23+D23+E23+F23</f>
        <v>11</v>
      </c>
      <c r="H23" s="17"/>
      <c r="I23" s="17"/>
      <c r="J23" s="17">
        <v>29</v>
      </c>
      <c r="K23" s="17">
        <v>77</v>
      </c>
      <c r="L23" s="18"/>
      <c r="M23" s="19">
        <f>H23+I23+J23+K23+L23</f>
        <v>106</v>
      </c>
      <c r="N23" s="19">
        <f>G23+M23</f>
        <v>117</v>
      </c>
    </row>
    <row r="24" spans="1:14" ht="18.75">
      <c r="A24" s="172" t="s">
        <v>73</v>
      </c>
      <c r="B24" s="173"/>
      <c r="C24" s="22">
        <f>SUM(C20:C23)</f>
        <v>71</v>
      </c>
      <c r="D24" s="22">
        <f>SUM(D20:D23)</f>
        <v>44</v>
      </c>
      <c r="E24" s="22">
        <f>SUM(E20:E23)</f>
        <v>7</v>
      </c>
      <c r="F24" s="23">
        <f>SUM(F20:F23)</f>
        <v>17</v>
      </c>
      <c r="G24" s="19">
        <f>C24+D24+E24+F24</f>
        <v>139</v>
      </c>
      <c r="H24" s="23">
        <f>SUM(H20:H23)</f>
        <v>231</v>
      </c>
      <c r="I24" s="23">
        <f>SUM(I20:I23)</f>
        <v>112</v>
      </c>
      <c r="J24" s="23">
        <f>SUM(J20:J23)</f>
        <v>90</v>
      </c>
      <c r="K24" s="24">
        <f>SUM(K20:K23)</f>
        <v>255</v>
      </c>
      <c r="L24" s="25">
        <f>SUM(L20:L23)</f>
        <v>54</v>
      </c>
      <c r="M24" s="19">
        <f>H24+I24+J24+K24+L24</f>
        <v>742</v>
      </c>
      <c r="N24" s="19">
        <f>G24+M24</f>
        <v>881</v>
      </c>
    </row>
    <row r="25" spans="1:14" ht="18.75">
      <c r="A25" s="148" t="s">
        <v>151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77"/>
    </row>
    <row r="26" spans="1:14" ht="75" customHeight="1">
      <c r="A26" s="166" t="s">
        <v>147</v>
      </c>
      <c r="B26" s="167"/>
      <c r="C26" s="16">
        <v>71</v>
      </c>
      <c r="D26" s="17">
        <v>44</v>
      </c>
      <c r="E26" s="18"/>
      <c r="F26" s="17"/>
      <c r="G26" s="19">
        <f>C26+D26+E26+F26</f>
        <v>115</v>
      </c>
      <c r="H26" s="17">
        <v>231</v>
      </c>
      <c r="I26" s="17">
        <v>112</v>
      </c>
      <c r="J26" s="17"/>
      <c r="K26" s="20"/>
      <c r="L26" s="21"/>
      <c r="M26" s="19">
        <f>H26+I26+J26+K26+L26</f>
        <v>343</v>
      </c>
      <c r="N26" s="19">
        <f>G26+M26</f>
        <v>458</v>
      </c>
    </row>
    <row r="27" spans="1:14" ht="75" customHeight="1">
      <c r="A27" s="166" t="s">
        <v>146</v>
      </c>
      <c r="B27" s="167"/>
      <c r="C27" s="16"/>
      <c r="D27" s="17"/>
      <c r="E27" s="18">
        <v>7</v>
      </c>
      <c r="F27" s="17">
        <v>2</v>
      </c>
      <c r="G27" s="19">
        <f>C27+D27+E27+F27</f>
        <v>9</v>
      </c>
      <c r="H27" s="17"/>
      <c r="I27" s="17"/>
      <c r="J27" s="17">
        <v>61</v>
      </c>
      <c r="K27" s="17">
        <v>131</v>
      </c>
      <c r="L27" s="18">
        <v>35</v>
      </c>
      <c r="M27" s="19">
        <f>H27+I27+J27+K27+L27</f>
        <v>227</v>
      </c>
      <c r="N27" s="19">
        <f>G27+M27</f>
        <v>236</v>
      </c>
    </row>
    <row r="28" spans="1:14" ht="75" customHeight="1">
      <c r="A28" s="166" t="s">
        <v>148</v>
      </c>
      <c r="B28" s="167"/>
      <c r="C28" s="16"/>
      <c r="D28" s="17"/>
      <c r="E28" s="18"/>
      <c r="F28" s="17">
        <v>4</v>
      </c>
      <c r="G28" s="19">
        <f>C28+D28+E28+F28</f>
        <v>4</v>
      </c>
      <c r="H28" s="17"/>
      <c r="I28" s="17"/>
      <c r="J28" s="17"/>
      <c r="K28" s="17">
        <v>47</v>
      </c>
      <c r="L28" s="18">
        <v>19</v>
      </c>
      <c r="M28" s="19">
        <f>H28+I28+J28+K28+L28</f>
        <v>66</v>
      </c>
      <c r="N28" s="19">
        <f>G28+M28</f>
        <v>70</v>
      </c>
    </row>
    <row r="29" spans="1:14" ht="75" customHeight="1">
      <c r="A29" s="166" t="s">
        <v>145</v>
      </c>
      <c r="B29" s="167"/>
      <c r="C29" s="16"/>
      <c r="D29" s="17"/>
      <c r="E29" s="18"/>
      <c r="F29" s="17">
        <v>11</v>
      </c>
      <c r="G29" s="19">
        <f>C29+D29+E29+F29</f>
        <v>11</v>
      </c>
      <c r="H29" s="17"/>
      <c r="I29" s="17"/>
      <c r="J29" s="17">
        <v>29</v>
      </c>
      <c r="K29" s="17">
        <v>77</v>
      </c>
      <c r="L29" s="18"/>
      <c r="M29" s="19">
        <f>H29+I29+J29+K29+L29</f>
        <v>106</v>
      </c>
      <c r="N29" s="19">
        <f>G29+M29</f>
        <v>117</v>
      </c>
    </row>
    <row r="30" spans="1:14" ht="18.75">
      <c r="A30" s="172" t="s">
        <v>73</v>
      </c>
      <c r="B30" s="173"/>
      <c r="C30" s="22">
        <f>SUM(C26:C29)</f>
        <v>71</v>
      </c>
      <c r="D30" s="22">
        <f>SUM(D26:D29)</f>
        <v>44</v>
      </c>
      <c r="E30" s="22">
        <f>SUM(E26:E29)</f>
        <v>7</v>
      </c>
      <c r="F30" s="23">
        <f>SUM(F26:F29)</f>
        <v>17</v>
      </c>
      <c r="G30" s="19">
        <f>C30+D30+E30+F30</f>
        <v>139</v>
      </c>
      <c r="H30" s="23">
        <f>SUM(H26:H29)</f>
        <v>231</v>
      </c>
      <c r="I30" s="23">
        <f>SUM(I26:I29)</f>
        <v>112</v>
      </c>
      <c r="J30" s="23">
        <f>SUM(J26:J29)</f>
        <v>90</v>
      </c>
      <c r="K30" s="24">
        <f>SUM(K26:K29)</f>
        <v>255</v>
      </c>
      <c r="L30" s="25">
        <f>SUM(L26:L29)</f>
        <v>54</v>
      </c>
      <c r="M30" s="19">
        <f>H30+I30+J30+K30+L30</f>
        <v>742</v>
      </c>
      <c r="N30" s="19">
        <f>G30+M30</f>
        <v>881</v>
      </c>
    </row>
  </sheetData>
  <sheetProtection/>
  <mergeCells count="35">
    <mergeCell ref="A13:N13"/>
    <mergeCell ref="A30:B30"/>
    <mergeCell ref="A24:B24"/>
    <mergeCell ref="A25:N25"/>
    <mergeCell ref="A26:B26"/>
    <mergeCell ref="A27:B27"/>
    <mergeCell ref="A28:B28"/>
    <mergeCell ref="A29:B29"/>
    <mergeCell ref="A19:N19"/>
    <mergeCell ref="A20:B20"/>
    <mergeCell ref="A21:B21"/>
    <mergeCell ref="A22:B22"/>
    <mergeCell ref="A23:B23"/>
    <mergeCell ref="A16:B16"/>
    <mergeCell ref="A17:B17"/>
    <mergeCell ref="A18:B18"/>
    <mergeCell ref="C6:F6"/>
    <mergeCell ref="C5:G5"/>
    <mergeCell ref="H5:M5"/>
    <mergeCell ref="H8:I8"/>
    <mergeCell ref="H7:L7"/>
    <mergeCell ref="C8:D8"/>
    <mergeCell ref="H6:L6"/>
    <mergeCell ref="G6:G12"/>
    <mergeCell ref="M6:M12"/>
    <mergeCell ref="J1:N1"/>
    <mergeCell ref="L2:M2"/>
    <mergeCell ref="B4:N4"/>
    <mergeCell ref="A4:A12"/>
    <mergeCell ref="A14:B14"/>
    <mergeCell ref="A15:B15"/>
    <mergeCell ref="N5:N12"/>
    <mergeCell ref="E8:F8"/>
    <mergeCell ref="J8:L8"/>
    <mergeCell ref="C7:F7"/>
  </mergeCells>
  <printOptions/>
  <pageMargins left="0.7086614173228347" right="0.5905511811023623" top="0.7480314960629921" bottom="0.7480314960629921" header="0.31496062992125984" footer="0.31496062992125984"/>
  <pageSetup horizontalDpi="180" verticalDpi="180" orientation="landscape" paperSize="9" scale="57" r:id="rId1"/>
  <rowBreaks count="2" manualBreakCount="2">
    <brk id="20" max="13" man="1"/>
    <brk id="30" max="13" man="1"/>
  </rowBreaks>
  <colBreaks count="1" manualBreakCount="1">
    <brk id="14" min="2" max="1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M17"/>
  <sheetViews>
    <sheetView view="pageBreakPreview" zoomScale="80" zoomScaleNormal="80" zoomScaleSheetLayoutView="80" zoomScalePageLayoutView="0" workbookViewId="0" topLeftCell="A10">
      <selection activeCell="G15" sqref="G15"/>
    </sheetView>
  </sheetViews>
  <sheetFormatPr defaultColWidth="9.140625" defaultRowHeight="15"/>
  <cols>
    <col min="1" max="1" width="11.421875" style="0" customWidth="1"/>
    <col min="2" max="2" width="18.28125" style="0" customWidth="1"/>
    <col min="3" max="9" width="25.7109375" style="0" customWidth="1"/>
    <col min="10" max="10" width="12.57421875" style="0" customWidth="1"/>
    <col min="11" max="11" width="11.7109375" style="0" customWidth="1"/>
  </cols>
  <sheetData>
    <row r="1" spans="1:13" ht="18.75">
      <c r="A1" s="162"/>
      <c r="B1" s="162"/>
      <c r="C1" s="162"/>
      <c r="I1" s="178" t="s">
        <v>277</v>
      </c>
      <c r="J1" s="178"/>
      <c r="K1" s="178"/>
      <c r="L1" s="84"/>
      <c r="M1" s="84"/>
    </row>
    <row r="2" spans="1:3" ht="18.75">
      <c r="A2" s="82" t="s">
        <v>255</v>
      </c>
      <c r="B2" s="82"/>
      <c r="C2" s="82"/>
    </row>
    <row r="3" spans="1:3" ht="19.5" customHeight="1">
      <c r="A3" s="11"/>
      <c r="B3" s="71"/>
      <c r="C3" s="71"/>
    </row>
    <row r="4" spans="1:11" ht="15.75">
      <c r="A4" s="152" t="s">
        <v>131</v>
      </c>
      <c r="B4" s="179" t="s">
        <v>248</v>
      </c>
      <c r="C4" s="179"/>
      <c r="D4" s="179"/>
      <c r="E4" s="179"/>
      <c r="F4" s="179"/>
      <c r="G4" s="179"/>
      <c r="H4" s="179"/>
      <c r="I4" s="179"/>
      <c r="J4" s="180" t="s">
        <v>152</v>
      </c>
      <c r="K4" s="183" t="s">
        <v>132</v>
      </c>
    </row>
    <row r="5" spans="1:11" ht="47.25">
      <c r="A5" s="152"/>
      <c r="B5" s="105" t="s">
        <v>0</v>
      </c>
      <c r="C5" s="192" t="s">
        <v>262</v>
      </c>
      <c r="D5" s="193"/>
      <c r="E5" s="193"/>
      <c r="F5" s="193"/>
      <c r="G5" s="193"/>
      <c r="H5" s="193"/>
      <c r="I5" s="194"/>
      <c r="J5" s="181"/>
      <c r="K5" s="184"/>
    </row>
    <row r="6" spans="1:11" s="1" customFormat="1" ht="32.25" customHeight="1">
      <c r="A6" s="152"/>
      <c r="B6" s="123" t="s">
        <v>1</v>
      </c>
      <c r="C6" s="186" t="s">
        <v>140</v>
      </c>
      <c r="D6" s="187"/>
      <c r="E6" s="187"/>
      <c r="F6" s="187"/>
      <c r="G6" s="187"/>
      <c r="H6" s="188"/>
      <c r="I6" s="126" t="s">
        <v>135</v>
      </c>
      <c r="J6" s="181"/>
      <c r="K6" s="184"/>
    </row>
    <row r="7" spans="1:11" s="1" customFormat="1" ht="49.5" customHeight="1">
      <c r="A7" s="152"/>
      <c r="B7" s="123" t="s">
        <v>2</v>
      </c>
      <c r="C7" s="124" t="s">
        <v>249</v>
      </c>
      <c r="D7" s="124" t="s">
        <v>250</v>
      </c>
      <c r="E7" s="124" t="s">
        <v>251</v>
      </c>
      <c r="F7" s="124" t="s">
        <v>252</v>
      </c>
      <c r="G7" s="124" t="s">
        <v>253</v>
      </c>
      <c r="H7" s="124" t="s">
        <v>254</v>
      </c>
      <c r="I7" s="124" t="s">
        <v>249</v>
      </c>
      <c r="J7" s="181"/>
      <c r="K7" s="184"/>
    </row>
    <row r="8" spans="1:11" s="1" customFormat="1" ht="44.25" customHeight="1">
      <c r="A8" s="152"/>
      <c r="B8" s="123" t="s">
        <v>3</v>
      </c>
      <c r="C8" s="186" t="s">
        <v>275</v>
      </c>
      <c r="D8" s="187"/>
      <c r="E8" s="187"/>
      <c r="F8" s="187"/>
      <c r="G8" s="187"/>
      <c r="H8" s="188"/>
      <c r="I8" s="126" t="s">
        <v>276</v>
      </c>
      <c r="J8" s="181"/>
      <c r="K8" s="184"/>
    </row>
    <row r="9" spans="1:11" s="1" customFormat="1" ht="27.75" customHeight="1">
      <c r="A9" s="152"/>
      <c r="B9" s="125" t="s">
        <v>4</v>
      </c>
      <c r="C9" s="189" t="s">
        <v>142</v>
      </c>
      <c r="D9" s="190"/>
      <c r="E9" s="190"/>
      <c r="F9" s="190"/>
      <c r="G9" s="190"/>
      <c r="H9" s="191"/>
      <c r="I9" s="127" t="s">
        <v>142</v>
      </c>
      <c r="J9" s="181"/>
      <c r="K9" s="184"/>
    </row>
    <row r="10" spans="1:11" s="5" customFormat="1" ht="33" customHeight="1">
      <c r="A10" s="152"/>
      <c r="B10" s="123" t="s">
        <v>81</v>
      </c>
      <c r="C10" s="128" t="s">
        <v>234</v>
      </c>
      <c r="D10" s="128" t="s">
        <v>236</v>
      </c>
      <c r="E10" s="128" t="s">
        <v>238</v>
      </c>
      <c r="F10" s="128" t="s">
        <v>240</v>
      </c>
      <c r="G10" s="128" t="s">
        <v>242</v>
      </c>
      <c r="H10" s="128" t="s">
        <v>244</v>
      </c>
      <c r="I10" s="129" t="s">
        <v>246</v>
      </c>
      <c r="J10" s="181"/>
      <c r="K10" s="184"/>
    </row>
    <row r="11" spans="1:11" s="5" customFormat="1" ht="27.75" customHeight="1">
      <c r="A11" s="152"/>
      <c r="B11" s="123" t="s">
        <v>82</v>
      </c>
      <c r="C11" s="128" t="s">
        <v>235</v>
      </c>
      <c r="D11" s="128" t="s">
        <v>237</v>
      </c>
      <c r="E11" s="128" t="s">
        <v>239</v>
      </c>
      <c r="F11" s="128" t="s">
        <v>241</v>
      </c>
      <c r="G11" s="128" t="s">
        <v>243</v>
      </c>
      <c r="H11" s="128" t="s">
        <v>245</v>
      </c>
      <c r="I11" s="129" t="s">
        <v>247</v>
      </c>
      <c r="J11" s="182"/>
      <c r="K11" s="185"/>
    </row>
    <row r="12" spans="1:11" s="5" customFormat="1" ht="19.5" customHeight="1">
      <c r="A12" s="174" t="s">
        <v>149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6"/>
    </row>
    <row r="13" spans="1:11" s="1" customFormat="1" ht="129.75" customHeight="1">
      <c r="A13" s="137" t="s">
        <v>6</v>
      </c>
      <c r="B13" s="138"/>
      <c r="C13" s="34">
        <v>54390</v>
      </c>
      <c r="D13" s="34">
        <v>13824</v>
      </c>
      <c r="E13" s="34">
        <v>17712</v>
      </c>
      <c r="F13" s="34">
        <v>35712</v>
      </c>
      <c r="G13" s="34">
        <v>4320</v>
      </c>
      <c r="H13" s="34">
        <v>4320</v>
      </c>
      <c r="I13" s="34">
        <v>7272</v>
      </c>
      <c r="J13" s="83">
        <f>C13+D13+E13+F13+G13+H13+I13</f>
        <v>137550</v>
      </c>
      <c r="K13" s="83">
        <v>845</v>
      </c>
    </row>
    <row r="14" spans="1:11" ht="21.75" customHeight="1">
      <c r="A14" s="174" t="s">
        <v>150</v>
      </c>
      <c r="B14" s="175"/>
      <c r="C14" s="175"/>
      <c r="D14" s="175"/>
      <c r="E14" s="175"/>
      <c r="F14" s="175"/>
      <c r="G14" s="175"/>
      <c r="H14" s="175"/>
      <c r="I14" s="175"/>
      <c r="J14" s="175"/>
      <c r="K14" s="176"/>
    </row>
    <row r="15" spans="1:11" ht="125.25" customHeight="1">
      <c r="A15" s="137" t="s">
        <v>6</v>
      </c>
      <c r="B15" s="138"/>
      <c r="C15" s="34">
        <v>54390</v>
      </c>
      <c r="D15" s="34">
        <v>13824</v>
      </c>
      <c r="E15" s="34">
        <v>17712</v>
      </c>
      <c r="F15" s="34">
        <v>35712</v>
      </c>
      <c r="G15" s="34">
        <v>4320</v>
      </c>
      <c r="H15" s="34">
        <v>4320</v>
      </c>
      <c r="I15" s="34">
        <v>7272</v>
      </c>
      <c r="J15" s="83">
        <f>C15+D15+E15+F15+G15+H15+I15</f>
        <v>137550</v>
      </c>
      <c r="K15" s="83">
        <v>845</v>
      </c>
    </row>
    <row r="16" spans="1:11" ht="15.75">
      <c r="A16" s="174" t="s">
        <v>151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6"/>
    </row>
    <row r="17" spans="1:11" ht="114.75" customHeight="1">
      <c r="A17" s="137" t="s">
        <v>6</v>
      </c>
      <c r="B17" s="138"/>
      <c r="C17" s="34">
        <v>54390</v>
      </c>
      <c r="D17" s="34">
        <v>13824</v>
      </c>
      <c r="E17" s="34">
        <v>17712</v>
      </c>
      <c r="F17" s="34">
        <v>35712</v>
      </c>
      <c r="G17" s="34">
        <v>4320</v>
      </c>
      <c r="H17" s="34">
        <v>4320</v>
      </c>
      <c r="I17" s="34">
        <v>7272</v>
      </c>
      <c r="J17" s="83">
        <f>C17+D17+E17+F17+G17+H17+I17</f>
        <v>137550</v>
      </c>
      <c r="K17" s="83">
        <v>845</v>
      </c>
    </row>
  </sheetData>
  <sheetProtection/>
  <mergeCells count="16">
    <mergeCell ref="A15:B15"/>
    <mergeCell ref="C6:H6"/>
    <mergeCell ref="C8:H8"/>
    <mergeCell ref="C9:H9"/>
    <mergeCell ref="A16:K16"/>
    <mergeCell ref="C5:I5"/>
    <mergeCell ref="A17:B17"/>
    <mergeCell ref="I1:K1"/>
    <mergeCell ref="A13:B13"/>
    <mergeCell ref="A4:A11"/>
    <mergeCell ref="A1:C1"/>
    <mergeCell ref="B4:I4"/>
    <mergeCell ref="J4:J11"/>
    <mergeCell ref="K4:K11"/>
    <mergeCell ref="A12:K12"/>
    <mergeCell ref="A14:K14"/>
  </mergeCells>
  <printOptions/>
  <pageMargins left="0.7" right="0.7" top="0.75" bottom="0.75" header="0.3" footer="0.3"/>
  <pageSetup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V131"/>
  <sheetViews>
    <sheetView view="pageBreakPreview" zoomScale="80" zoomScaleSheetLayoutView="80" zoomScalePageLayoutView="0" workbookViewId="0" topLeftCell="A49">
      <selection activeCell="C1" sqref="C1:E1"/>
    </sheetView>
  </sheetViews>
  <sheetFormatPr defaultColWidth="9.140625" defaultRowHeight="15"/>
  <cols>
    <col min="1" max="1" width="65.00390625" style="0" customWidth="1"/>
    <col min="2" max="2" width="24.00390625" style="0" customWidth="1"/>
    <col min="3" max="5" width="16.7109375" style="0" customWidth="1"/>
    <col min="10" max="10" width="33.28125" style="0" customWidth="1"/>
  </cols>
  <sheetData>
    <row r="1" spans="3:5" ht="15.75">
      <c r="C1" s="208" t="s">
        <v>279</v>
      </c>
      <c r="D1" s="208"/>
      <c r="E1" s="208"/>
    </row>
    <row r="2" spans="1:2" ht="15">
      <c r="A2" s="211" t="s">
        <v>263</v>
      </c>
      <c r="B2" s="211"/>
    </row>
    <row r="3" spans="1:4" ht="19.5" customHeight="1">
      <c r="A3" s="11"/>
      <c r="B3" s="11"/>
      <c r="C3" s="11"/>
      <c r="D3" s="11"/>
    </row>
    <row r="4" spans="1:5" ht="24.75" customHeight="1">
      <c r="A4" s="212" t="s">
        <v>131</v>
      </c>
      <c r="B4" s="214" t="s">
        <v>132</v>
      </c>
      <c r="C4" s="215"/>
      <c r="D4" s="215"/>
      <c r="E4" s="203" t="s">
        <v>152</v>
      </c>
    </row>
    <row r="5" spans="1:10" ht="38.25" customHeight="1">
      <c r="A5" s="212"/>
      <c r="B5" s="91" t="s">
        <v>0</v>
      </c>
      <c r="C5" s="209" t="s">
        <v>265</v>
      </c>
      <c r="D5" s="210"/>
      <c r="E5" s="204"/>
      <c r="H5" s="92"/>
      <c r="I5" s="92"/>
      <c r="J5" s="92"/>
    </row>
    <row r="6" spans="1:13" s="1" customFormat="1" ht="32.25" customHeight="1">
      <c r="A6" s="212"/>
      <c r="B6" s="29" t="s">
        <v>1</v>
      </c>
      <c r="C6" s="216" t="s">
        <v>140</v>
      </c>
      <c r="D6" s="217"/>
      <c r="E6" s="204"/>
      <c r="H6" s="55"/>
      <c r="I6" s="55"/>
      <c r="J6" s="55"/>
      <c r="K6" s="55"/>
      <c r="L6" s="55"/>
      <c r="M6" s="55"/>
    </row>
    <row r="7" spans="1:22" s="1" customFormat="1" ht="42" customHeight="1">
      <c r="A7" s="212"/>
      <c r="B7" s="29" t="s">
        <v>2</v>
      </c>
      <c r="C7" s="201" t="s">
        <v>174</v>
      </c>
      <c r="D7" s="202"/>
      <c r="E7" s="204"/>
      <c r="H7" s="55"/>
      <c r="I7" s="55"/>
      <c r="J7" s="55"/>
      <c r="K7" s="55"/>
      <c r="L7" s="55"/>
      <c r="M7" s="55"/>
      <c r="N7" s="54"/>
      <c r="O7" s="54"/>
      <c r="P7" s="54"/>
      <c r="Q7" s="54"/>
      <c r="R7" s="54"/>
      <c r="S7" s="54"/>
      <c r="T7" s="54"/>
      <c r="U7" s="54"/>
      <c r="V7" s="53"/>
    </row>
    <row r="8" spans="1:21" s="1" customFormat="1" ht="27.75" customHeight="1">
      <c r="A8" s="212"/>
      <c r="B8" s="29" t="s">
        <v>3</v>
      </c>
      <c r="C8" s="52" t="s">
        <v>165</v>
      </c>
      <c r="D8" s="56" t="s">
        <v>172</v>
      </c>
      <c r="E8" s="204"/>
      <c r="H8" s="55"/>
      <c r="I8" s="55"/>
      <c r="J8" s="55"/>
      <c r="K8" s="55"/>
      <c r="L8" s="55"/>
      <c r="M8" s="55"/>
      <c r="N8" s="54"/>
      <c r="O8" s="54"/>
      <c r="P8" s="2"/>
      <c r="Q8" s="2"/>
      <c r="R8" s="2"/>
      <c r="S8" s="2"/>
      <c r="T8" s="2"/>
      <c r="U8" s="2"/>
    </row>
    <row r="9" spans="1:13" s="1" customFormat="1" ht="37.5" customHeight="1">
      <c r="A9" s="212"/>
      <c r="B9" s="29" t="s">
        <v>185</v>
      </c>
      <c r="C9" s="199" t="s">
        <v>142</v>
      </c>
      <c r="D9" s="200"/>
      <c r="E9" s="204"/>
      <c r="H9" s="55"/>
      <c r="I9" s="55"/>
      <c r="J9" s="55"/>
      <c r="K9" s="55"/>
      <c r="L9" s="55"/>
      <c r="M9" s="55"/>
    </row>
    <row r="10" spans="1:5" s="1" customFormat="1" ht="32.25" customHeight="1">
      <c r="A10" s="212"/>
      <c r="B10" s="29" t="s">
        <v>186</v>
      </c>
      <c r="C10" s="201" t="s">
        <v>166</v>
      </c>
      <c r="D10" s="202"/>
      <c r="E10" s="204"/>
    </row>
    <row r="11" spans="1:5" s="5" customFormat="1" ht="39" customHeight="1">
      <c r="A11" s="212"/>
      <c r="B11" s="29" t="s">
        <v>81</v>
      </c>
      <c r="C11" s="52" t="s">
        <v>175</v>
      </c>
      <c r="D11" s="56" t="s">
        <v>177</v>
      </c>
      <c r="E11" s="204"/>
    </row>
    <row r="12" spans="1:5" s="5" customFormat="1" ht="36.75" customHeight="1">
      <c r="A12" s="213"/>
      <c r="B12" s="57" t="s">
        <v>82</v>
      </c>
      <c r="C12" s="106" t="s">
        <v>176</v>
      </c>
      <c r="D12" s="107" t="s">
        <v>178</v>
      </c>
      <c r="E12" s="204"/>
    </row>
    <row r="13" spans="1:5" s="5" customFormat="1" ht="23.25" customHeight="1">
      <c r="A13" s="205" t="s">
        <v>149</v>
      </c>
      <c r="B13" s="205"/>
      <c r="C13" s="205"/>
      <c r="D13" s="205"/>
      <c r="E13" s="205"/>
    </row>
    <row r="14" spans="1:9" s="1" customFormat="1" ht="39.75" customHeight="1">
      <c r="A14" s="195" t="s">
        <v>12</v>
      </c>
      <c r="B14" s="196"/>
      <c r="C14" s="59"/>
      <c r="D14" s="59">
        <v>79</v>
      </c>
      <c r="E14" s="58">
        <f>C14+D14</f>
        <v>79</v>
      </c>
      <c r="F14" s="2"/>
      <c r="G14" s="2"/>
      <c r="H14" s="2"/>
      <c r="I14" s="2"/>
    </row>
    <row r="15" spans="1:9" s="1" customFormat="1" ht="39.75" customHeight="1">
      <c r="A15" s="206" t="s">
        <v>130</v>
      </c>
      <c r="B15" s="207"/>
      <c r="C15" s="59">
        <v>9</v>
      </c>
      <c r="D15" s="59">
        <v>55</v>
      </c>
      <c r="E15" s="58">
        <f aca="true" t="shared" si="0" ref="E15:E24">C15+D15</f>
        <v>64</v>
      </c>
      <c r="F15" s="2"/>
      <c r="G15" s="2"/>
      <c r="H15" s="2"/>
      <c r="I15" s="2"/>
    </row>
    <row r="16" spans="1:9" ht="39.75" customHeight="1">
      <c r="A16" s="195" t="s">
        <v>41</v>
      </c>
      <c r="B16" s="196"/>
      <c r="C16" s="61"/>
      <c r="D16" s="61">
        <v>107</v>
      </c>
      <c r="E16" s="58">
        <f t="shared" si="0"/>
        <v>107</v>
      </c>
      <c r="F16" s="3"/>
      <c r="G16" s="2"/>
      <c r="H16" s="2"/>
      <c r="I16" s="2"/>
    </row>
    <row r="17" spans="1:9" ht="39.75" customHeight="1">
      <c r="A17" s="195" t="s">
        <v>52</v>
      </c>
      <c r="B17" s="196"/>
      <c r="C17" s="61">
        <v>3</v>
      </c>
      <c r="D17" s="61">
        <v>59</v>
      </c>
      <c r="E17" s="58">
        <f t="shared" si="0"/>
        <v>62</v>
      </c>
      <c r="F17" s="3"/>
      <c r="G17" s="2"/>
      <c r="H17" s="2"/>
      <c r="I17" s="2"/>
    </row>
    <row r="18" spans="1:9" ht="39.75" customHeight="1">
      <c r="A18" s="195" t="s">
        <v>65</v>
      </c>
      <c r="B18" s="196"/>
      <c r="C18" s="61">
        <v>109</v>
      </c>
      <c r="D18" s="61">
        <v>276</v>
      </c>
      <c r="E18" s="58">
        <f t="shared" si="0"/>
        <v>385</v>
      </c>
      <c r="F18" s="3"/>
      <c r="G18" s="2"/>
      <c r="H18" s="2"/>
      <c r="I18" s="2"/>
    </row>
    <row r="19" spans="1:9" ht="39.75" customHeight="1">
      <c r="A19" s="195" t="s">
        <v>159</v>
      </c>
      <c r="B19" s="196"/>
      <c r="C19" s="61"/>
      <c r="D19" s="61">
        <v>214</v>
      </c>
      <c r="E19" s="58">
        <f t="shared" si="0"/>
        <v>214</v>
      </c>
      <c r="F19" s="3"/>
      <c r="G19" s="2"/>
      <c r="H19" s="2"/>
      <c r="I19" s="2"/>
    </row>
    <row r="20" spans="1:9" ht="39.75" customHeight="1">
      <c r="A20" s="195" t="s">
        <v>68</v>
      </c>
      <c r="B20" s="196"/>
      <c r="C20" s="61">
        <v>16</v>
      </c>
      <c r="D20" s="61">
        <v>90</v>
      </c>
      <c r="E20" s="58">
        <f t="shared" si="0"/>
        <v>106</v>
      </c>
      <c r="F20" s="3"/>
      <c r="G20" s="2"/>
      <c r="H20" s="2"/>
      <c r="I20" s="2"/>
    </row>
    <row r="21" spans="1:9" ht="39.75" customHeight="1">
      <c r="A21" s="195" t="s">
        <v>69</v>
      </c>
      <c r="B21" s="196"/>
      <c r="C21" s="61">
        <v>16</v>
      </c>
      <c r="D21" s="61">
        <v>106</v>
      </c>
      <c r="E21" s="58">
        <f t="shared" si="0"/>
        <v>122</v>
      </c>
      <c r="F21" s="3"/>
      <c r="G21" s="2"/>
      <c r="H21" s="2"/>
      <c r="I21" s="2"/>
    </row>
    <row r="22" spans="1:9" ht="39.75" customHeight="1">
      <c r="A22" s="195" t="s">
        <v>70</v>
      </c>
      <c r="B22" s="196"/>
      <c r="C22" s="61">
        <v>7</v>
      </c>
      <c r="D22" s="61">
        <v>48</v>
      </c>
      <c r="E22" s="58">
        <f t="shared" si="0"/>
        <v>55</v>
      </c>
      <c r="F22" s="3"/>
      <c r="G22" s="2"/>
      <c r="H22" s="2"/>
      <c r="I22" s="2"/>
    </row>
    <row r="23" spans="1:9" ht="39.75" customHeight="1">
      <c r="A23" s="195" t="s">
        <v>71</v>
      </c>
      <c r="B23" s="196"/>
      <c r="C23" s="61">
        <v>7</v>
      </c>
      <c r="D23" s="61">
        <v>46</v>
      </c>
      <c r="E23" s="58">
        <f t="shared" si="0"/>
        <v>53</v>
      </c>
      <c r="F23" s="3"/>
      <c r="G23" s="2"/>
      <c r="H23" s="2"/>
      <c r="I23" s="2"/>
    </row>
    <row r="24" spans="1:9" ht="39.75" customHeight="1">
      <c r="A24" s="195" t="s">
        <v>67</v>
      </c>
      <c r="B24" s="196"/>
      <c r="C24" s="61"/>
      <c r="D24" s="61">
        <v>90</v>
      </c>
      <c r="E24" s="58">
        <f t="shared" si="0"/>
        <v>90</v>
      </c>
      <c r="F24" s="3"/>
      <c r="G24" s="2"/>
      <c r="H24" s="2"/>
      <c r="I24" s="2"/>
    </row>
    <row r="25" spans="1:9" s="4" customFormat="1" ht="39.75" customHeight="1">
      <c r="A25" s="197" t="s">
        <v>73</v>
      </c>
      <c r="B25" s="198"/>
      <c r="C25" s="62">
        <f>SUM(C14:C24)</f>
        <v>167</v>
      </c>
      <c r="D25" s="62">
        <f>SUM(D14:D24)</f>
        <v>1170</v>
      </c>
      <c r="E25" s="62">
        <f>SUM(E14:E24)</f>
        <v>1337</v>
      </c>
      <c r="G25" s="93"/>
      <c r="H25" s="93"/>
      <c r="I25" s="2"/>
    </row>
    <row r="26" spans="1:5" ht="15.75">
      <c r="A26" s="205" t="s">
        <v>150</v>
      </c>
      <c r="B26" s="205"/>
      <c r="C26" s="205"/>
      <c r="D26" s="205"/>
      <c r="E26" s="205"/>
    </row>
    <row r="27" spans="1:5" ht="30.75" customHeight="1">
      <c r="A27" s="195" t="s">
        <v>12</v>
      </c>
      <c r="B27" s="196"/>
      <c r="C27" s="59"/>
      <c r="D27" s="59">
        <v>79</v>
      </c>
      <c r="E27" s="58">
        <f>C27+D27</f>
        <v>79</v>
      </c>
    </row>
    <row r="28" spans="1:5" ht="30.75" customHeight="1">
      <c r="A28" s="206" t="s">
        <v>130</v>
      </c>
      <c r="B28" s="207"/>
      <c r="C28" s="59">
        <v>9</v>
      </c>
      <c r="D28" s="59">
        <v>55</v>
      </c>
      <c r="E28" s="58">
        <f aca="true" t="shared" si="1" ref="E28:E37">C28+D28</f>
        <v>64</v>
      </c>
    </row>
    <row r="29" spans="1:5" ht="30.75" customHeight="1">
      <c r="A29" s="195" t="s">
        <v>41</v>
      </c>
      <c r="B29" s="196"/>
      <c r="C29" s="61"/>
      <c r="D29" s="61">
        <v>107</v>
      </c>
      <c r="E29" s="58">
        <f t="shared" si="1"/>
        <v>107</v>
      </c>
    </row>
    <row r="30" spans="1:5" ht="30.75" customHeight="1">
      <c r="A30" s="195" t="s">
        <v>52</v>
      </c>
      <c r="B30" s="196"/>
      <c r="C30" s="61">
        <v>3</v>
      </c>
      <c r="D30" s="61">
        <v>59</v>
      </c>
      <c r="E30" s="58">
        <f t="shared" si="1"/>
        <v>62</v>
      </c>
    </row>
    <row r="31" spans="1:5" ht="30.75" customHeight="1">
      <c r="A31" s="195" t="s">
        <v>65</v>
      </c>
      <c r="B31" s="196"/>
      <c r="C31" s="61">
        <v>109</v>
      </c>
      <c r="D31" s="61">
        <v>276</v>
      </c>
      <c r="E31" s="58">
        <f t="shared" si="1"/>
        <v>385</v>
      </c>
    </row>
    <row r="32" spans="1:5" ht="30.75" customHeight="1">
      <c r="A32" s="195" t="s">
        <v>159</v>
      </c>
      <c r="B32" s="196"/>
      <c r="C32" s="61"/>
      <c r="D32" s="61">
        <v>214</v>
      </c>
      <c r="E32" s="58">
        <f t="shared" si="1"/>
        <v>214</v>
      </c>
    </row>
    <row r="33" spans="1:5" ht="30.75" customHeight="1">
      <c r="A33" s="195" t="s">
        <v>68</v>
      </c>
      <c r="B33" s="196"/>
      <c r="C33" s="61">
        <v>16</v>
      </c>
      <c r="D33" s="61">
        <v>90</v>
      </c>
      <c r="E33" s="58">
        <f t="shared" si="1"/>
        <v>106</v>
      </c>
    </row>
    <row r="34" spans="1:5" ht="30.75" customHeight="1">
      <c r="A34" s="195" t="s">
        <v>69</v>
      </c>
      <c r="B34" s="196"/>
      <c r="C34" s="61">
        <v>16</v>
      </c>
      <c r="D34" s="61">
        <v>106</v>
      </c>
      <c r="E34" s="58">
        <f t="shared" si="1"/>
        <v>122</v>
      </c>
    </row>
    <row r="35" spans="1:5" ht="30.75" customHeight="1">
      <c r="A35" s="195" t="s">
        <v>70</v>
      </c>
      <c r="B35" s="196"/>
      <c r="C35" s="61">
        <v>7</v>
      </c>
      <c r="D35" s="61">
        <v>48</v>
      </c>
      <c r="E35" s="58">
        <f t="shared" si="1"/>
        <v>55</v>
      </c>
    </row>
    <row r="36" spans="1:5" ht="30.75" customHeight="1">
      <c r="A36" s="195" t="s">
        <v>71</v>
      </c>
      <c r="B36" s="196"/>
      <c r="C36" s="61">
        <v>7</v>
      </c>
      <c r="D36" s="61">
        <v>46</v>
      </c>
      <c r="E36" s="58">
        <f t="shared" si="1"/>
        <v>53</v>
      </c>
    </row>
    <row r="37" spans="1:5" ht="30.75" customHeight="1">
      <c r="A37" s="195" t="s">
        <v>67</v>
      </c>
      <c r="B37" s="196"/>
      <c r="C37" s="61"/>
      <c r="D37" s="61">
        <v>90</v>
      </c>
      <c r="E37" s="58">
        <f t="shared" si="1"/>
        <v>90</v>
      </c>
    </row>
    <row r="38" spans="1:5" ht="24.75" customHeight="1">
      <c r="A38" s="197" t="s">
        <v>73</v>
      </c>
      <c r="B38" s="198"/>
      <c r="C38" s="62">
        <f>SUM(C27:C37)</f>
        <v>167</v>
      </c>
      <c r="D38" s="62">
        <f>SUM(D27:D37)</f>
        <v>1170</v>
      </c>
      <c r="E38" s="62">
        <f>SUM(E27:E37)</f>
        <v>1337</v>
      </c>
    </row>
    <row r="39" spans="1:5" ht="15.75">
      <c r="A39" s="205" t="s">
        <v>151</v>
      </c>
      <c r="B39" s="205"/>
      <c r="C39" s="205"/>
      <c r="D39" s="205"/>
      <c r="E39" s="205"/>
    </row>
    <row r="40" spans="1:5" ht="30.75" customHeight="1">
      <c r="A40" s="195" t="s">
        <v>12</v>
      </c>
      <c r="B40" s="196"/>
      <c r="C40" s="59"/>
      <c r="D40" s="59">
        <v>79</v>
      </c>
      <c r="E40" s="58">
        <f>C40+D40</f>
        <v>79</v>
      </c>
    </row>
    <row r="41" spans="1:5" ht="30.75" customHeight="1">
      <c r="A41" s="206" t="s">
        <v>130</v>
      </c>
      <c r="B41" s="207"/>
      <c r="C41" s="59">
        <v>9</v>
      </c>
      <c r="D41" s="59">
        <v>55</v>
      </c>
      <c r="E41" s="58">
        <f aca="true" t="shared" si="2" ref="E41:E50">C41+D41</f>
        <v>64</v>
      </c>
    </row>
    <row r="42" spans="1:5" ht="30.75" customHeight="1">
      <c r="A42" s="195" t="s">
        <v>41</v>
      </c>
      <c r="B42" s="196"/>
      <c r="C42" s="61"/>
      <c r="D42" s="61">
        <v>107</v>
      </c>
      <c r="E42" s="58">
        <f t="shared" si="2"/>
        <v>107</v>
      </c>
    </row>
    <row r="43" spans="1:5" ht="30.75" customHeight="1">
      <c r="A43" s="195" t="s">
        <v>52</v>
      </c>
      <c r="B43" s="196"/>
      <c r="C43" s="61">
        <v>3</v>
      </c>
      <c r="D43" s="61">
        <v>59</v>
      </c>
      <c r="E43" s="58">
        <f t="shared" si="2"/>
        <v>62</v>
      </c>
    </row>
    <row r="44" spans="1:5" ht="30.75" customHeight="1">
      <c r="A44" s="195" t="s">
        <v>65</v>
      </c>
      <c r="B44" s="196"/>
      <c r="C44" s="61">
        <v>109</v>
      </c>
      <c r="D44" s="61">
        <v>276</v>
      </c>
      <c r="E44" s="58">
        <f t="shared" si="2"/>
        <v>385</v>
      </c>
    </row>
    <row r="45" spans="1:5" ht="30.75" customHeight="1">
      <c r="A45" s="195" t="s">
        <v>159</v>
      </c>
      <c r="B45" s="196"/>
      <c r="C45" s="61"/>
      <c r="D45" s="61">
        <v>214</v>
      </c>
      <c r="E45" s="58">
        <f t="shared" si="2"/>
        <v>214</v>
      </c>
    </row>
    <row r="46" spans="1:5" ht="30.75" customHeight="1">
      <c r="A46" s="195" t="s">
        <v>68</v>
      </c>
      <c r="B46" s="196"/>
      <c r="C46" s="61">
        <v>16</v>
      </c>
      <c r="D46" s="61">
        <v>90</v>
      </c>
      <c r="E46" s="58">
        <f t="shared" si="2"/>
        <v>106</v>
      </c>
    </row>
    <row r="47" spans="1:5" ht="30.75" customHeight="1">
      <c r="A47" s="195" t="s">
        <v>69</v>
      </c>
      <c r="B47" s="196"/>
      <c r="C47" s="61">
        <v>16</v>
      </c>
      <c r="D47" s="61">
        <v>106</v>
      </c>
      <c r="E47" s="58">
        <f t="shared" si="2"/>
        <v>122</v>
      </c>
    </row>
    <row r="48" spans="1:5" ht="30.75" customHeight="1">
      <c r="A48" s="195" t="s">
        <v>70</v>
      </c>
      <c r="B48" s="196"/>
      <c r="C48" s="61">
        <v>7</v>
      </c>
      <c r="D48" s="61">
        <v>48</v>
      </c>
      <c r="E48" s="58">
        <f t="shared" si="2"/>
        <v>55</v>
      </c>
    </row>
    <row r="49" spans="1:5" ht="30.75" customHeight="1">
      <c r="A49" s="195" t="s">
        <v>71</v>
      </c>
      <c r="B49" s="196"/>
      <c r="C49" s="61">
        <v>7</v>
      </c>
      <c r="D49" s="61">
        <v>46</v>
      </c>
      <c r="E49" s="58">
        <f t="shared" si="2"/>
        <v>53</v>
      </c>
    </row>
    <row r="50" spans="1:5" ht="30.75" customHeight="1">
      <c r="A50" s="195" t="s">
        <v>67</v>
      </c>
      <c r="B50" s="196"/>
      <c r="C50" s="61"/>
      <c r="D50" s="61">
        <v>90</v>
      </c>
      <c r="E50" s="58">
        <f t="shared" si="2"/>
        <v>90</v>
      </c>
    </row>
    <row r="51" spans="1:5" ht="15.75">
      <c r="A51" s="197" t="s">
        <v>73</v>
      </c>
      <c r="B51" s="198"/>
      <c r="C51" s="62">
        <f>SUM(C40:C50)</f>
        <v>167</v>
      </c>
      <c r="D51" s="62">
        <f>SUM(D40:D50)</f>
        <v>1170</v>
      </c>
      <c r="E51" s="62">
        <f>SUM(E40:E50)</f>
        <v>1337</v>
      </c>
    </row>
    <row r="130" spans="1:15" ht="84">
      <c r="A130" s="46" t="s">
        <v>175</v>
      </c>
      <c r="B130" s="46" t="s">
        <v>176</v>
      </c>
      <c r="C130" s="47" t="s">
        <v>164</v>
      </c>
      <c r="D130" s="46" t="s">
        <v>140</v>
      </c>
      <c r="E130" s="46" t="s">
        <v>174</v>
      </c>
      <c r="F130" s="46" t="s">
        <v>165</v>
      </c>
      <c r="G130" s="46" t="s">
        <v>142</v>
      </c>
      <c r="H130" s="46" t="s">
        <v>166</v>
      </c>
      <c r="I130" s="46" t="s">
        <v>167</v>
      </c>
      <c r="J130" s="46" t="s">
        <v>168</v>
      </c>
      <c r="K130" s="46" t="s">
        <v>169</v>
      </c>
      <c r="L130" s="46" t="s">
        <v>173</v>
      </c>
      <c r="M130" s="46" t="s">
        <v>170</v>
      </c>
      <c r="N130" s="48" t="s">
        <v>171</v>
      </c>
      <c r="O130" s="49"/>
    </row>
    <row r="131" spans="1:15" ht="84">
      <c r="A131" s="46" t="s">
        <v>177</v>
      </c>
      <c r="B131" s="46" t="s">
        <v>178</v>
      </c>
      <c r="C131" s="47" t="s">
        <v>164</v>
      </c>
      <c r="D131" s="46" t="s">
        <v>140</v>
      </c>
      <c r="E131" s="46" t="s">
        <v>174</v>
      </c>
      <c r="F131" s="46" t="s">
        <v>172</v>
      </c>
      <c r="G131" s="46" t="s">
        <v>142</v>
      </c>
      <c r="H131" s="46" t="s">
        <v>166</v>
      </c>
      <c r="I131" s="1"/>
      <c r="J131" s="1"/>
      <c r="K131" s="1"/>
      <c r="L131" s="1"/>
      <c r="M131" s="1"/>
      <c r="N131" s="1"/>
      <c r="O131" s="1"/>
    </row>
  </sheetData>
  <sheetProtection/>
  <mergeCells count="49">
    <mergeCell ref="A47:B47"/>
    <mergeCell ref="A48:B48"/>
    <mergeCell ref="A49:B49"/>
    <mergeCell ref="A50:B50"/>
    <mergeCell ref="A51:B51"/>
    <mergeCell ref="A41:B41"/>
    <mergeCell ref="A42:B42"/>
    <mergeCell ref="A43:B43"/>
    <mergeCell ref="A44:B44"/>
    <mergeCell ref="A45:B45"/>
    <mergeCell ref="A46:B46"/>
    <mergeCell ref="A35:B35"/>
    <mergeCell ref="A36:B36"/>
    <mergeCell ref="A37:B37"/>
    <mergeCell ref="A38:B38"/>
    <mergeCell ref="A39:E39"/>
    <mergeCell ref="A40:B40"/>
    <mergeCell ref="A29:B29"/>
    <mergeCell ref="A30:B30"/>
    <mergeCell ref="A31:B31"/>
    <mergeCell ref="A32:B32"/>
    <mergeCell ref="A33:B33"/>
    <mergeCell ref="A34:B34"/>
    <mergeCell ref="C1:E1"/>
    <mergeCell ref="C5:D5"/>
    <mergeCell ref="A26:E26"/>
    <mergeCell ref="A27:B27"/>
    <mergeCell ref="A28:B28"/>
    <mergeCell ref="A2:B2"/>
    <mergeCell ref="A4:A12"/>
    <mergeCell ref="B4:D4"/>
    <mergeCell ref="C6:D6"/>
    <mergeCell ref="C7:D7"/>
    <mergeCell ref="C9:D9"/>
    <mergeCell ref="C10:D10"/>
    <mergeCell ref="A18:B18"/>
    <mergeCell ref="A17:B17"/>
    <mergeCell ref="E4:E12"/>
    <mergeCell ref="A13:E13"/>
    <mergeCell ref="A16:B16"/>
    <mergeCell ref="A14:B14"/>
    <mergeCell ref="A15:B15"/>
    <mergeCell ref="A23:B23"/>
    <mergeCell ref="A25:B25"/>
    <mergeCell ref="A19:B19"/>
    <mergeCell ref="A20:B20"/>
    <mergeCell ref="A21:B21"/>
    <mergeCell ref="A22:B22"/>
    <mergeCell ref="A24:B24"/>
  </mergeCells>
  <printOptions/>
  <pageMargins left="0.7" right="0.7" top="0.75" bottom="0.75" header="0.3" footer="0.3"/>
  <pageSetup horizontalDpi="180" verticalDpi="18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F130"/>
  <sheetViews>
    <sheetView view="pageBreakPreview" zoomScale="80" zoomScaleSheetLayoutView="80" zoomScalePageLayoutView="0" workbookViewId="0" topLeftCell="A52">
      <selection activeCell="I15" sqref="I15"/>
    </sheetView>
  </sheetViews>
  <sheetFormatPr defaultColWidth="9.140625" defaultRowHeight="15"/>
  <cols>
    <col min="1" max="1" width="65.7109375" style="0" customWidth="1"/>
    <col min="2" max="2" width="19.57421875" style="0" customWidth="1"/>
    <col min="3" max="3" width="22.00390625" style="0" customWidth="1"/>
    <col min="4" max="4" width="22.140625" style="0" customWidth="1"/>
    <col min="5" max="5" width="16.7109375" style="0" customWidth="1"/>
  </cols>
  <sheetData>
    <row r="1" spans="3:5" ht="15.75">
      <c r="C1" s="164" t="s">
        <v>280</v>
      </c>
      <c r="D1" s="164"/>
      <c r="E1" s="164"/>
    </row>
    <row r="2" spans="1:5" ht="15">
      <c r="A2" s="211" t="s">
        <v>264</v>
      </c>
      <c r="B2" s="211"/>
      <c r="C2" s="87"/>
      <c r="D2" s="87"/>
      <c r="E2" s="87"/>
    </row>
    <row r="3" spans="1:4" ht="19.5" customHeight="1">
      <c r="A3" s="11"/>
      <c r="B3" s="11"/>
      <c r="C3" s="11"/>
      <c r="D3" s="11"/>
    </row>
    <row r="4" spans="1:5" ht="24.75" customHeight="1">
      <c r="A4" s="212" t="s">
        <v>131</v>
      </c>
      <c r="B4" s="214" t="s">
        <v>266</v>
      </c>
      <c r="C4" s="215"/>
      <c r="D4" s="215"/>
      <c r="E4" s="203" t="s">
        <v>152</v>
      </c>
    </row>
    <row r="5" spans="1:5" ht="24.75" customHeight="1">
      <c r="A5" s="212"/>
      <c r="B5" s="91" t="s">
        <v>0</v>
      </c>
      <c r="C5" s="218" t="s">
        <v>179</v>
      </c>
      <c r="D5" s="219"/>
      <c r="E5" s="204"/>
    </row>
    <row r="6" spans="1:5" s="1" customFormat="1" ht="32.25" customHeight="1">
      <c r="A6" s="212"/>
      <c r="B6" s="68" t="s">
        <v>1</v>
      </c>
      <c r="C6" s="216" t="s">
        <v>180</v>
      </c>
      <c r="D6" s="217"/>
      <c r="E6" s="204"/>
    </row>
    <row r="7" spans="1:5" s="1" customFormat="1" ht="42" customHeight="1">
      <c r="A7" s="212"/>
      <c r="B7" s="68" t="s">
        <v>2</v>
      </c>
      <c r="C7" s="89" t="s">
        <v>165</v>
      </c>
      <c r="D7" s="90" t="s">
        <v>172</v>
      </c>
      <c r="E7" s="204"/>
    </row>
    <row r="8" spans="1:5" s="1" customFormat="1" ht="37.5" customHeight="1">
      <c r="A8" s="212"/>
      <c r="B8" s="68" t="s">
        <v>185</v>
      </c>
      <c r="C8" s="199" t="s">
        <v>142</v>
      </c>
      <c r="D8" s="200"/>
      <c r="E8" s="204"/>
    </row>
    <row r="9" spans="1:5" s="1" customFormat="1" ht="32.25" customHeight="1">
      <c r="A9" s="212"/>
      <c r="B9" s="68" t="s">
        <v>186</v>
      </c>
      <c r="C9" s="201" t="s">
        <v>166</v>
      </c>
      <c r="D9" s="202"/>
      <c r="E9" s="204"/>
    </row>
    <row r="10" spans="1:5" s="5" customFormat="1" ht="34.5" customHeight="1">
      <c r="A10" s="212"/>
      <c r="B10" s="68" t="s">
        <v>81</v>
      </c>
      <c r="C10" s="108" t="s">
        <v>181</v>
      </c>
      <c r="D10" s="109" t="s">
        <v>183</v>
      </c>
      <c r="E10" s="204"/>
    </row>
    <row r="11" spans="1:5" s="5" customFormat="1" ht="36.75" customHeight="1">
      <c r="A11" s="213"/>
      <c r="B11" s="69" t="s">
        <v>82</v>
      </c>
      <c r="C11" s="110" t="s">
        <v>182</v>
      </c>
      <c r="D11" s="109" t="s">
        <v>184</v>
      </c>
      <c r="E11" s="204"/>
    </row>
    <row r="12" spans="1:5" s="5" customFormat="1" ht="23.25" customHeight="1">
      <c r="A12" s="205" t="s">
        <v>149</v>
      </c>
      <c r="B12" s="205"/>
      <c r="C12" s="205"/>
      <c r="D12" s="205"/>
      <c r="E12" s="205"/>
    </row>
    <row r="13" spans="1:6" s="1" customFormat="1" ht="39.75" customHeight="1">
      <c r="A13" s="195" t="s">
        <v>12</v>
      </c>
      <c r="B13" s="196"/>
      <c r="C13" s="58">
        <v>0</v>
      </c>
      <c r="D13" s="59">
        <v>13430</v>
      </c>
      <c r="E13" s="73">
        <f>C13+D13</f>
        <v>13430</v>
      </c>
      <c r="F13" s="2"/>
    </row>
    <row r="14" spans="1:6" s="1" customFormat="1" ht="39.75" customHeight="1">
      <c r="A14" s="206" t="s">
        <v>130</v>
      </c>
      <c r="B14" s="207"/>
      <c r="C14" s="58">
        <v>1530</v>
      </c>
      <c r="D14" s="59">
        <v>9350</v>
      </c>
      <c r="E14" s="73">
        <f aca="true" t="shared" si="0" ref="E14:E23">C14+D14</f>
        <v>10880</v>
      </c>
      <c r="F14" s="2"/>
    </row>
    <row r="15" spans="1:6" ht="39.75" customHeight="1">
      <c r="A15" s="195" t="s">
        <v>41</v>
      </c>
      <c r="B15" s="196"/>
      <c r="C15" s="60">
        <v>0</v>
      </c>
      <c r="D15" s="61">
        <v>18190</v>
      </c>
      <c r="E15" s="73">
        <f t="shared" si="0"/>
        <v>18190</v>
      </c>
      <c r="F15" s="3"/>
    </row>
    <row r="16" spans="1:6" ht="39.75" customHeight="1">
      <c r="A16" s="195" t="s">
        <v>52</v>
      </c>
      <c r="B16" s="196"/>
      <c r="C16" s="60">
        <v>510</v>
      </c>
      <c r="D16" s="61">
        <v>10030</v>
      </c>
      <c r="E16" s="73">
        <f t="shared" si="0"/>
        <v>10540</v>
      </c>
      <c r="F16" s="3"/>
    </row>
    <row r="17" spans="1:6" ht="39.75" customHeight="1">
      <c r="A17" s="195" t="s">
        <v>65</v>
      </c>
      <c r="B17" s="196"/>
      <c r="C17" s="61">
        <v>18530</v>
      </c>
      <c r="D17" s="61">
        <v>46920</v>
      </c>
      <c r="E17" s="73">
        <f t="shared" si="0"/>
        <v>65450</v>
      </c>
      <c r="F17" s="3"/>
    </row>
    <row r="18" spans="1:6" ht="39.75" customHeight="1">
      <c r="A18" s="195" t="s">
        <v>159</v>
      </c>
      <c r="B18" s="196"/>
      <c r="C18" s="61">
        <v>0</v>
      </c>
      <c r="D18" s="61">
        <v>36380</v>
      </c>
      <c r="E18" s="73">
        <f t="shared" si="0"/>
        <v>36380</v>
      </c>
      <c r="F18" s="3"/>
    </row>
    <row r="19" spans="1:6" ht="39.75" customHeight="1">
      <c r="A19" s="195" t="s">
        <v>68</v>
      </c>
      <c r="B19" s="196"/>
      <c r="C19" s="61">
        <v>2720</v>
      </c>
      <c r="D19" s="61">
        <v>15300</v>
      </c>
      <c r="E19" s="73">
        <f t="shared" si="0"/>
        <v>18020</v>
      </c>
      <c r="F19" s="3"/>
    </row>
    <row r="20" spans="1:6" ht="39.75" customHeight="1">
      <c r="A20" s="195" t="s">
        <v>69</v>
      </c>
      <c r="B20" s="196"/>
      <c r="C20" s="61">
        <v>2720</v>
      </c>
      <c r="D20" s="61">
        <v>18020</v>
      </c>
      <c r="E20" s="73">
        <f t="shared" si="0"/>
        <v>20740</v>
      </c>
      <c r="F20" s="3"/>
    </row>
    <row r="21" spans="1:6" ht="39.75" customHeight="1">
      <c r="A21" s="195" t="s">
        <v>70</v>
      </c>
      <c r="B21" s="196"/>
      <c r="C21" s="61">
        <v>1190</v>
      </c>
      <c r="D21" s="61">
        <v>8160</v>
      </c>
      <c r="E21" s="73">
        <f t="shared" si="0"/>
        <v>9350</v>
      </c>
      <c r="F21" s="3"/>
    </row>
    <row r="22" spans="1:6" ht="39.75" customHeight="1">
      <c r="A22" s="195" t="s">
        <v>71</v>
      </c>
      <c r="B22" s="196"/>
      <c r="C22" s="61">
        <v>1190</v>
      </c>
      <c r="D22" s="61">
        <v>7820</v>
      </c>
      <c r="E22" s="73">
        <f t="shared" si="0"/>
        <v>9010</v>
      </c>
      <c r="F22" s="3"/>
    </row>
    <row r="23" spans="1:6" ht="39.75" customHeight="1">
      <c r="A23" s="195" t="s">
        <v>67</v>
      </c>
      <c r="B23" s="196"/>
      <c r="C23" s="61"/>
      <c r="D23" s="61">
        <v>15300</v>
      </c>
      <c r="E23" s="73">
        <f t="shared" si="0"/>
        <v>15300</v>
      </c>
      <c r="F23" s="3"/>
    </row>
    <row r="24" spans="1:5" s="4" customFormat="1" ht="39.75" customHeight="1">
      <c r="A24" s="197" t="s">
        <v>73</v>
      </c>
      <c r="B24" s="198"/>
      <c r="C24" s="62">
        <f>SUM(C13:C23)</f>
        <v>28390</v>
      </c>
      <c r="D24" s="62">
        <f>SUM(D13:D23)</f>
        <v>198900</v>
      </c>
      <c r="E24" s="62">
        <f>SUM(E13:E23)</f>
        <v>227290</v>
      </c>
    </row>
    <row r="25" spans="1:5" ht="15.75">
      <c r="A25" s="205" t="s">
        <v>150</v>
      </c>
      <c r="B25" s="205"/>
      <c r="C25" s="205"/>
      <c r="D25" s="205"/>
      <c r="E25" s="205"/>
    </row>
    <row r="26" spans="1:5" ht="30.75" customHeight="1">
      <c r="A26" s="195" t="s">
        <v>12</v>
      </c>
      <c r="B26" s="196"/>
      <c r="C26" s="58">
        <v>0</v>
      </c>
      <c r="D26" s="59">
        <v>13430</v>
      </c>
      <c r="E26" s="73">
        <f>C26+D26</f>
        <v>13430</v>
      </c>
    </row>
    <row r="27" spans="1:5" ht="30.75" customHeight="1">
      <c r="A27" s="206" t="s">
        <v>130</v>
      </c>
      <c r="B27" s="207"/>
      <c r="C27" s="58">
        <v>1530</v>
      </c>
      <c r="D27" s="59">
        <v>9350</v>
      </c>
      <c r="E27" s="73">
        <f aca="true" t="shared" si="1" ref="E27:E36">C27+D27</f>
        <v>10880</v>
      </c>
    </row>
    <row r="28" spans="1:5" ht="30.75" customHeight="1">
      <c r="A28" s="195" t="s">
        <v>41</v>
      </c>
      <c r="B28" s="196"/>
      <c r="C28" s="60">
        <v>0</v>
      </c>
      <c r="D28" s="61">
        <v>18190</v>
      </c>
      <c r="E28" s="73">
        <f t="shared" si="1"/>
        <v>18190</v>
      </c>
    </row>
    <row r="29" spans="1:5" ht="30.75" customHeight="1">
      <c r="A29" s="195" t="s">
        <v>52</v>
      </c>
      <c r="B29" s="196"/>
      <c r="C29" s="60">
        <v>510</v>
      </c>
      <c r="D29" s="61">
        <v>10030</v>
      </c>
      <c r="E29" s="73">
        <f t="shared" si="1"/>
        <v>10540</v>
      </c>
    </row>
    <row r="30" spans="1:5" ht="30.75" customHeight="1">
      <c r="A30" s="195" t="s">
        <v>65</v>
      </c>
      <c r="B30" s="196"/>
      <c r="C30" s="61">
        <v>18530</v>
      </c>
      <c r="D30" s="61">
        <v>46920</v>
      </c>
      <c r="E30" s="73">
        <f t="shared" si="1"/>
        <v>65450</v>
      </c>
    </row>
    <row r="31" spans="1:5" ht="30.75" customHeight="1">
      <c r="A31" s="195" t="s">
        <v>159</v>
      </c>
      <c r="B31" s="196"/>
      <c r="C31" s="61">
        <v>0</v>
      </c>
      <c r="D31" s="61">
        <v>36380</v>
      </c>
      <c r="E31" s="73">
        <f t="shared" si="1"/>
        <v>36380</v>
      </c>
    </row>
    <row r="32" spans="1:5" ht="30.75" customHeight="1">
      <c r="A32" s="195" t="s">
        <v>68</v>
      </c>
      <c r="B32" s="196"/>
      <c r="C32" s="61">
        <v>2720</v>
      </c>
      <c r="D32" s="61">
        <v>15300</v>
      </c>
      <c r="E32" s="73">
        <f t="shared" si="1"/>
        <v>18020</v>
      </c>
    </row>
    <row r="33" spans="1:5" ht="30.75" customHeight="1">
      <c r="A33" s="195" t="s">
        <v>69</v>
      </c>
      <c r="B33" s="196"/>
      <c r="C33" s="61">
        <v>2720</v>
      </c>
      <c r="D33" s="61">
        <v>18020</v>
      </c>
      <c r="E33" s="73">
        <f t="shared" si="1"/>
        <v>20740</v>
      </c>
    </row>
    <row r="34" spans="1:5" ht="30.75" customHeight="1">
      <c r="A34" s="195" t="s">
        <v>70</v>
      </c>
      <c r="B34" s="196"/>
      <c r="C34" s="61">
        <v>1190</v>
      </c>
      <c r="D34" s="61">
        <v>8160</v>
      </c>
      <c r="E34" s="73">
        <f t="shared" si="1"/>
        <v>9350</v>
      </c>
    </row>
    <row r="35" spans="1:5" ht="30.75" customHeight="1">
      <c r="A35" s="195" t="s">
        <v>71</v>
      </c>
      <c r="B35" s="196"/>
      <c r="C35" s="61">
        <v>1190</v>
      </c>
      <c r="D35" s="61">
        <v>7820</v>
      </c>
      <c r="E35" s="73">
        <f t="shared" si="1"/>
        <v>9010</v>
      </c>
    </row>
    <row r="36" spans="1:5" ht="30.75" customHeight="1">
      <c r="A36" s="195" t="s">
        <v>67</v>
      </c>
      <c r="B36" s="196"/>
      <c r="C36" s="61"/>
      <c r="D36" s="61">
        <v>15300</v>
      </c>
      <c r="E36" s="73">
        <f t="shared" si="1"/>
        <v>15300</v>
      </c>
    </row>
    <row r="37" spans="1:5" ht="30.75" customHeight="1">
      <c r="A37" s="197" t="s">
        <v>73</v>
      </c>
      <c r="B37" s="198"/>
      <c r="C37" s="62">
        <f>SUM(C26:C36)</f>
        <v>28390</v>
      </c>
      <c r="D37" s="62">
        <f>SUM(D26:D36)</f>
        <v>198900</v>
      </c>
      <c r="E37" s="62">
        <f>SUM(E26:E36)</f>
        <v>227290</v>
      </c>
    </row>
    <row r="38" spans="1:5" ht="15.75">
      <c r="A38" s="205" t="s">
        <v>151</v>
      </c>
      <c r="B38" s="205"/>
      <c r="C38" s="205"/>
      <c r="D38" s="205"/>
      <c r="E38" s="205"/>
    </row>
    <row r="39" spans="1:5" ht="30.75" customHeight="1">
      <c r="A39" s="195" t="s">
        <v>12</v>
      </c>
      <c r="B39" s="196"/>
      <c r="C39" s="58">
        <v>0</v>
      </c>
      <c r="D39" s="59">
        <v>13430</v>
      </c>
      <c r="E39" s="73">
        <f>C39+D39</f>
        <v>13430</v>
      </c>
    </row>
    <row r="40" spans="1:5" ht="30.75" customHeight="1">
      <c r="A40" s="206" t="s">
        <v>130</v>
      </c>
      <c r="B40" s="207"/>
      <c r="C40" s="58">
        <v>1530</v>
      </c>
      <c r="D40" s="59">
        <v>9350</v>
      </c>
      <c r="E40" s="73">
        <f aca="true" t="shared" si="2" ref="E40:E49">C40+D40</f>
        <v>10880</v>
      </c>
    </row>
    <row r="41" spans="1:5" ht="30.75" customHeight="1">
      <c r="A41" s="195" t="s">
        <v>41</v>
      </c>
      <c r="B41" s="196"/>
      <c r="C41" s="60">
        <v>0</v>
      </c>
      <c r="D41" s="61">
        <v>18190</v>
      </c>
      <c r="E41" s="73">
        <f t="shared" si="2"/>
        <v>18190</v>
      </c>
    </row>
    <row r="42" spans="1:5" ht="30.75" customHeight="1">
      <c r="A42" s="195" t="s">
        <v>52</v>
      </c>
      <c r="B42" s="196"/>
      <c r="C42" s="60">
        <v>510</v>
      </c>
      <c r="D42" s="61">
        <v>10030</v>
      </c>
      <c r="E42" s="73">
        <f t="shared" si="2"/>
        <v>10540</v>
      </c>
    </row>
    <row r="43" spans="1:5" ht="30.75" customHeight="1">
      <c r="A43" s="195" t="s">
        <v>65</v>
      </c>
      <c r="B43" s="196"/>
      <c r="C43" s="61">
        <v>18530</v>
      </c>
      <c r="D43" s="61">
        <v>46920</v>
      </c>
      <c r="E43" s="73">
        <f t="shared" si="2"/>
        <v>65450</v>
      </c>
    </row>
    <row r="44" spans="1:5" ht="30.75" customHeight="1">
      <c r="A44" s="195" t="s">
        <v>159</v>
      </c>
      <c r="B44" s="196"/>
      <c r="C44" s="61">
        <v>0</v>
      </c>
      <c r="D44" s="61">
        <v>36380</v>
      </c>
      <c r="E44" s="73">
        <f t="shared" si="2"/>
        <v>36380</v>
      </c>
    </row>
    <row r="45" spans="1:5" ht="30.75" customHeight="1">
      <c r="A45" s="195" t="s">
        <v>68</v>
      </c>
      <c r="B45" s="196"/>
      <c r="C45" s="61">
        <v>2720</v>
      </c>
      <c r="D45" s="61">
        <v>15300</v>
      </c>
      <c r="E45" s="73">
        <f t="shared" si="2"/>
        <v>18020</v>
      </c>
    </row>
    <row r="46" spans="1:5" ht="30.75" customHeight="1">
      <c r="A46" s="195" t="s">
        <v>69</v>
      </c>
      <c r="B46" s="196"/>
      <c r="C46" s="61">
        <v>2720</v>
      </c>
      <c r="D46" s="61">
        <v>18020</v>
      </c>
      <c r="E46" s="73">
        <f t="shared" si="2"/>
        <v>20740</v>
      </c>
    </row>
    <row r="47" spans="1:5" ht="30.75" customHeight="1">
      <c r="A47" s="195" t="s">
        <v>70</v>
      </c>
      <c r="B47" s="196"/>
      <c r="C47" s="61">
        <v>1190</v>
      </c>
      <c r="D47" s="61">
        <v>8160</v>
      </c>
      <c r="E47" s="73">
        <f t="shared" si="2"/>
        <v>9350</v>
      </c>
    </row>
    <row r="48" spans="1:5" ht="30.75" customHeight="1">
      <c r="A48" s="195" t="s">
        <v>71</v>
      </c>
      <c r="B48" s="196"/>
      <c r="C48" s="61">
        <v>1190</v>
      </c>
      <c r="D48" s="61">
        <v>7820</v>
      </c>
      <c r="E48" s="73">
        <f t="shared" si="2"/>
        <v>9010</v>
      </c>
    </row>
    <row r="49" spans="1:5" ht="30.75" customHeight="1">
      <c r="A49" s="195" t="s">
        <v>67</v>
      </c>
      <c r="B49" s="196"/>
      <c r="C49" s="61"/>
      <c r="D49" s="61">
        <v>15300</v>
      </c>
      <c r="E49" s="73">
        <f t="shared" si="2"/>
        <v>15300</v>
      </c>
    </row>
    <row r="50" spans="1:5" ht="15.75">
      <c r="A50" s="197" t="s">
        <v>73</v>
      </c>
      <c r="B50" s="198"/>
      <c r="C50" s="62">
        <f>SUM(C39:C49)</f>
        <v>28390</v>
      </c>
      <c r="D50" s="62">
        <f>SUM(D39:D49)</f>
        <v>198900</v>
      </c>
      <c r="E50" s="62">
        <f>SUM(E39:E49)</f>
        <v>227290</v>
      </c>
    </row>
    <row r="129" spans="1:6" ht="84">
      <c r="A129" s="46" t="s">
        <v>175</v>
      </c>
      <c r="B129" s="46" t="s">
        <v>176</v>
      </c>
      <c r="C129" s="47" t="s">
        <v>164</v>
      </c>
      <c r="D129" s="46" t="s">
        <v>140</v>
      </c>
      <c r="E129" s="46" t="s">
        <v>174</v>
      </c>
      <c r="F129" s="46" t="s">
        <v>165</v>
      </c>
    </row>
    <row r="130" spans="1:6" ht="84">
      <c r="A130" s="46" t="s">
        <v>177</v>
      </c>
      <c r="B130" s="46" t="s">
        <v>178</v>
      </c>
      <c r="C130" s="47" t="s">
        <v>164</v>
      </c>
      <c r="D130" s="46" t="s">
        <v>140</v>
      </c>
      <c r="E130" s="46" t="s">
        <v>174</v>
      </c>
      <c r="F130" s="46" t="s">
        <v>172</v>
      </c>
    </row>
  </sheetData>
  <sheetProtection/>
  <mergeCells count="48">
    <mergeCell ref="A48:B48"/>
    <mergeCell ref="A49:B49"/>
    <mergeCell ref="A50:B50"/>
    <mergeCell ref="A42:B42"/>
    <mergeCell ref="A43:B43"/>
    <mergeCell ref="A44:B44"/>
    <mergeCell ref="A45:B45"/>
    <mergeCell ref="A46:B46"/>
    <mergeCell ref="A47:B47"/>
    <mergeCell ref="A36:B36"/>
    <mergeCell ref="A37:B37"/>
    <mergeCell ref="A38:E38"/>
    <mergeCell ref="A39:B39"/>
    <mergeCell ref="A40:B40"/>
    <mergeCell ref="A41:B41"/>
    <mergeCell ref="A30:B30"/>
    <mergeCell ref="A31:B31"/>
    <mergeCell ref="A32:B32"/>
    <mergeCell ref="A33:B33"/>
    <mergeCell ref="A34:B34"/>
    <mergeCell ref="A35:B35"/>
    <mergeCell ref="C1:E1"/>
    <mergeCell ref="C5:D5"/>
    <mergeCell ref="A25:E25"/>
    <mergeCell ref="A26:B26"/>
    <mergeCell ref="A27:B27"/>
    <mergeCell ref="A28:B28"/>
    <mergeCell ref="C8:D8"/>
    <mergeCell ref="C9:D9"/>
    <mergeCell ref="A4:A11"/>
    <mergeCell ref="B4:D4"/>
    <mergeCell ref="A2:B2"/>
    <mergeCell ref="A29:B29"/>
    <mergeCell ref="A22:B22"/>
    <mergeCell ref="C6:D6"/>
    <mergeCell ref="A16:B16"/>
    <mergeCell ref="A17:B17"/>
    <mergeCell ref="A18:B18"/>
    <mergeCell ref="A19:B19"/>
    <mergeCell ref="A24:B24"/>
    <mergeCell ref="A12:E12"/>
    <mergeCell ref="A13:B13"/>
    <mergeCell ref="A14:B14"/>
    <mergeCell ref="A15:B15"/>
    <mergeCell ref="E4:E11"/>
    <mergeCell ref="A23:B23"/>
    <mergeCell ref="A20:B20"/>
    <mergeCell ref="A21:B21"/>
  </mergeCells>
  <printOptions/>
  <pageMargins left="0.7" right="0.7" top="0.75" bottom="0.75" header="0.3" footer="0.3"/>
  <pageSetup horizontalDpi="600" verticalDpi="600" orientation="landscape" paperSize="9" scale="89" r:id="rId1"/>
  <colBreaks count="1" manualBreakCount="1">
    <brk id="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G249"/>
  <sheetViews>
    <sheetView tabSelected="1" zoomScaleSheetLayoutView="100" zoomScalePageLayoutView="0" workbookViewId="0" topLeftCell="A97">
      <selection activeCell="I22" sqref="I22"/>
    </sheetView>
  </sheetViews>
  <sheetFormatPr defaultColWidth="9.140625" defaultRowHeight="15"/>
  <cols>
    <col min="1" max="1" width="42.7109375" style="0" customWidth="1"/>
    <col min="2" max="2" width="21.00390625" style="0" customWidth="1"/>
    <col min="3" max="3" width="21.421875" style="0" customWidth="1"/>
    <col min="4" max="4" width="22.140625" style="0" customWidth="1"/>
    <col min="5" max="5" width="25.57421875" style="0" customWidth="1"/>
    <col min="6" max="6" width="12.00390625" style="0" customWidth="1"/>
  </cols>
  <sheetData>
    <row r="1" spans="1:6" ht="18.75">
      <c r="A1" s="162"/>
      <c r="B1" s="162"/>
      <c r="C1" s="162"/>
      <c r="D1" s="86" t="s">
        <v>278</v>
      </c>
      <c r="E1" s="84"/>
      <c r="F1" s="84"/>
    </row>
    <row r="2" spans="1:3" ht="18.75">
      <c r="A2" s="117" t="s">
        <v>267</v>
      </c>
      <c r="B2" s="82"/>
      <c r="C2" s="82"/>
    </row>
    <row r="3" spans="1:5" ht="19.5" customHeight="1">
      <c r="A3" s="11"/>
      <c r="B3" s="11"/>
      <c r="C3" s="11"/>
      <c r="D3" s="11"/>
      <c r="E3" s="11"/>
    </row>
    <row r="4" spans="1:5" ht="15">
      <c r="A4" s="212" t="s">
        <v>131</v>
      </c>
      <c r="B4" s="153" t="s">
        <v>189</v>
      </c>
      <c r="C4" s="153"/>
      <c r="D4" s="153"/>
      <c r="E4" s="153"/>
    </row>
    <row r="5" spans="1:5" s="1" customFormat="1" ht="47.25" customHeight="1">
      <c r="A5" s="212"/>
      <c r="B5" s="63" t="s">
        <v>0</v>
      </c>
      <c r="C5" s="220" t="s">
        <v>188</v>
      </c>
      <c r="D5" s="220"/>
      <c r="E5" s="220"/>
    </row>
    <row r="6" spans="1:5" s="1" customFormat="1" ht="20.25" customHeight="1">
      <c r="A6" s="212"/>
      <c r="B6" s="63" t="s">
        <v>1</v>
      </c>
      <c r="C6" s="228" t="s">
        <v>190</v>
      </c>
      <c r="D6" s="228"/>
      <c r="E6" s="133" t="s">
        <v>152</v>
      </c>
    </row>
    <row r="7" spans="1:5" s="1" customFormat="1" ht="22.5" customHeight="1">
      <c r="A7" s="212"/>
      <c r="B7" s="63" t="s">
        <v>2</v>
      </c>
      <c r="C7" s="225" t="s">
        <v>190</v>
      </c>
      <c r="D7" s="225"/>
      <c r="E7" s="133"/>
    </row>
    <row r="8" spans="1:5" s="1" customFormat="1" ht="30.75" customHeight="1">
      <c r="A8" s="212"/>
      <c r="B8" s="63" t="s">
        <v>3</v>
      </c>
      <c r="C8" s="66" t="s">
        <v>190</v>
      </c>
      <c r="D8" s="67" t="s">
        <v>191</v>
      </c>
      <c r="E8" s="133"/>
    </row>
    <row r="9" spans="1:5" s="1" customFormat="1" ht="48" customHeight="1">
      <c r="A9" s="212"/>
      <c r="B9" s="45" t="s">
        <v>4</v>
      </c>
      <c r="C9" s="229" t="s">
        <v>187</v>
      </c>
      <c r="D9" s="230"/>
      <c r="E9" s="133"/>
    </row>
    <row r="10" spans="1:5" s="5" customFormat="1" ht="17.25" customHeight="1">
      <c r="A10" s="212"/>
      <c r="B10" s="63" t="s">
        <v>81</v>
      </c>
      <c r="C10" s="231" t="s">
        <v>195</v>
      </c>
      <c r="D10" s="232"/>
      <c r="E10" s="133"/>
    </row>
    <row r="11" spans="1:5" s="5" customFormat="1" ht="21" customHeight="1">
      <c r="A11" s="212"/>
      <c r="B11" s="63" t="s">
        <v>82</v>
      </c>
      <c r="C11" s="231" t="s">
        <v>196</v>
      </c>
      <c r="D11" s="232"/>
      <c r="E11" s="134"/>
    </row>
    <row r="12" spans="1:5" s="5" customFormat="1" ht="20.25" customHeight="1">
      <c r="A12" s="226">
        <v>1</v>
      </c>
      <c r="B12" s="227"/>
      <c r="C12" s="64" t="s">
        <v>162</v>
      </c>
      <c r="D12" s="64" t="s">
        <v>163</v>
      </c>
      <c r="E12" s="28">
        <v>4</v>
      </c>
    </row>
    <row r="13" spans="1:5" s="5" customFormat="1" ht="26.25" customHeight="1">
      <c r="A13" s="174" t="s">
        <v>149</v>
      </c>
      <c r="B13" s="175"/>
      <c r="C13" s="175"/>
      <c r="D13" s="175"/>
      <c r="E13" s="175"/>
    </row>
    <row r="14" spans="1:7" s="1" customFormat="1" ht="39" customHeight="1">
      <c r="A14" s="221" t="s">
        <v>7</v>
      </c>
      <c r="B14" s="222"/>
      <c r="C14" s="111">
        <v>100</v>
      </c>
      <c r="D14" s="111">
        <v>50</v>
      </c>
      <c r="E14" s="112">
        <f aca="true" t="shared" si="0" ref="E14:E76">C14+D14</f>
        <v>150</v>
      </c>
      <c r="F14" s="2"/>
      <c r="G14" s="2"/>
    </row>
    <row r="15" spans="1:7" s="1" customFormat="1" ht="33.75" customHeight="1">
      <c r="A15" s="223" t="s">
        <v>156</v>
      </c>
      <c r="B15" s="224"/>
      <c r="C15" s="111">
        <v>83</v>
      </c>
      <c r="D15" s="111">
        <v>42</v>
      </c>
      <c r="E15" s="112">
        <f t="shared" si="0"/>
        <v>125</v>
      </c>
      <c r="F15" s="2"/>
      <c r="G15" s="2"/>
    </row>
    <row r="16" spans="1:7" s="1" customFormat="1" ht="37.5" customHeight="1">
      <c r="A16" s="221" t="s">
        <v>8</v>
      </c>
      <c r="B16" s="222"/>
      <c r="C16" s="111">
        <v>54</v>
      </c>
      <c r="D16" s="111">
        <v>26</v>
      </c>
      <c r="E16" s="112">
        <f t="shared" si="0"/>
        <v>80</v>
      </c>
      <c r="F16" s="2"/>
      <c r="G16" s="2"/>
    </row>
    <row r="17" spans="1:7" s="1" customFormat="1" ht="49.5" customHeight="1">
      <c r="A17" s="221" t="s">
        <v>288</v>
      </c>
      <c r="B17" s="222"/>
      <c r="C17" s="111">
        <v>50</v>
      </c>
      <c r="D17" s="111">
        <v>20</v>
      </c>
      <c r="E17" s="112">
        <f t="shared" si="0"/>
        <v>70</v>
      </c>
      <c r="F17" s="2"/>
      <c r="G17" s="2"/>
    </row>
    <row r="18" spans="1:7" s="1" customFormat="1" ht="49.5" customHeight="1">
      <c r="A18" s="221" t="s">
        <v>10</v>
      </c>
      <c r="B18" s="222"/>
      <c r="C18" s="111">
        <v>55</v>
      </c>
      <c r="D18" s="111">
        <v>35</v>
      </c>
      <c r="E18" s="112">
        <f t="shared" si="0"/>
        <v>90</v>
      </c>
      <c r="F18" s="2"/>
      <c r="G18" s="2"/>
    </row>
    <row r="19" spans="1:7" s="1" customFormat="1" ht="49.5" customHeight="1">
      <c r="A19" s="221" t="s">
        <v>11</v>
      </c>
      <c r="B19" s="222"/>
      <c r="C19" s="111">
        <v>54</v>
      </c>
      <c r="D19" s="111">
        <v>26</v>
      </c>
      <c r="E19" s="112">
        <f t="shared" si="0"/>
        <v>80</v>
      </c>
      <c r="F19" s="2"/>
      <c r="G19" s="2"/>
    </row>
    <row r="20" spans="1:7" s="1" customFormat="1" ht="36" customHeight="1">
      <c r="A20" s="195" t="s">
        <v>12</v>
      </c>
      <c r="B20" s="196"/>
      <c r="C20" s="111">
        <v>54</v>
      </c>
      <c r="D20" s="111">
        <v>26</v>
      </c>
      <c r="E20" s="112">
        <f t="shared" si="0"/>
        <v>80</v>
      </c>
      <c r="F20" s="2"/>
      <c r="G20" s="2"/>
    </row>
    <row r="21" spans="1:7" s="1" customFormat="1" ht="36" customHeight="1">
      <c r="A21" s="206" t="s">
        <v>13</v>
      </c>
      <c r="B21" s="207"/>
      <c r="C21" s="111">
        <v>50</v>
      </c>
      <c r="D21" s="111">
        <v>20</v>
      </c>
      <c r="E21" s="112">
        <f t="shared" si="0"/>
        <v>70</v>
      </c>
      <c r="F21" s="2"/>
      <c r="G21" s="2"/>
    </row>
    <row r="22" spans="1:7" s="1" customFormat="1" ht="49.5" customHeight="1">
      <c r="A22" s="206" t="s">
        <v>130</v>
      </c>
      <c r="B22" s="207"/>
      <c r="C22" s="111">
        <v>50</v>
      </c>
      <c r="D22" s="111">
        <v>25</v>
      </c>
      <c r="E22" s="112">
        <f t="shared" si="0"/>
        <v>75</v>
      </c>
      <c r="F22" s="2"/>
      <c r="G22" s="2"/>
    </row>
    <row r="23" spans="1:7" s="1" customFormat="1" ht="39.75" customHeight="1">
      <c r="A23" s="195" t="s">
        <v>157</v>
      </c>
      <c r="B23" s="196"/>
      <c r="C23" s="111">
        <v>67</v>
      </c>
      <c r="D23" s="111">
        <v>33</v>
      </c>
      <c r="E23" s="112">
        <f t="shared" si="0"/>
        <v>100</v>
      </c>
      <c r="F23" s="2"/>
      <c r="G23" s="2"/>
    </row>
    <row r="24" spans="1:7" s="1" customFormat="1" ht="39" customHeight="1">
      <c r="A24" s="221" t="s">
        <v>14</v>
      </c>
      <c r="B24" s="222"/>
      <c r="C24" s="111">
        <v>35</v>
      </c>
      <c r="D24" s="111">
        <v>15</v>
      </c>
      <c r="E24" s="112">
        <f t="shared" si="0"/>
        <v>50</v>
      </c>
      <c r="F24" s="2"/>
      <c r="G24" s="2"/>
    </row>
    <row r="25" spans="1:7" s="1" customFormat="1" ht="42" customHeight="1">
      <c r="A25" s="221" t="s">
        <v>15</v>
      </c>
      <c r="B25" s="222"/>
      <c r="C25" s="111">
        <v>67</v>
      </c>
      <c r="D25" s="111">
        <v>33</v>
      </c>
      <c r="E25" s="112">
        <f t="shared" si="0"/>
        <v>100</v>
      </c>
      <c r="F25" s="2"/>
      <c r="G25" s="2"/>
    </row>
    <row r="26" spans="1:7" s="1" customFormat="1" ht="49.5" customHeight="1">
      <c r="A26" s="221" t="s">
        <v>16</v>
      </c>
      <c r="B26" s="222"/>
      <c r="C26" s="111">
        <v>66</v>
      </c>
      <c r="D26" s="111">
        <v>34</v>
      </c>
      <c r="E26" s="112">
        <f t="shared" si="0"/>
        <v>100</v>
      </c>
      <c r="F26" s="2"/>
      <c r="G26" s="2"/>
    </row>
    <row r="27" spans="1:7" s="1" customFormat="1" ht="30.75" customHeight="1">
      <c r="A27" s="206" t="s">
        <v>17</v>
      </c>
      <c r="B27" s="207"/>
      <c r="C27" s="111">
        <v>50</v>
      </c>
      <c r="D27" s="111">
        <v>25</v>
      </c>
      <c r="E27" s="112">
        <f t="shared" si="0"/>
        <v>75</v>
      </c>
      <c r="F27" s="2"/>
      <c r="G27" s="2"/>
    </row>
    <row r="28" spans="1:7" ht="31.5" customHeight="1">
      <c r="A28" s="221" t="s">
        <v>18</v>
      </c>
      <c r="B28" s="222"/>
      <c r="C28" s="113">
        <v>67</v>
      </c>
      <c r="D28" s="113">
        <v>33</v>
      </c>
      <c r="E28" s="112">
        <f t="shared" si="0"/>
        <v>100</v>
      </c>
      <c r="F28" s="3"/>
      <c r="G28" s="3"/>
    </row>
    <row r="29" spans="1:7" ht="38.25" customHeight="1">
      <c r="A29" s="223" t="s">
        <v>287</v>
      </c>
      <c r="B29" s="224"/>
      <c r="C29" s="113">
        <v>80</v>
      </c>
      <c r="D29" s="113">
        <v>50</v>
      </c>
      <c r="E29" s="112">
        <f t="shared" si="0"/>
        <v>130</v>
      </c>
      <c r="F29" s="3"/>
      <c r="G29" s="3"/>
    </row>
    <row r="30" spans="1:7" ht="43.5" customHeight="1">
      <c r="A30" s="221" t="s">
        <v>19</v>
      </c>
      <c r="B30" s="222"/>
      <c r="C30" s="113">
        <v>54</v>
      </c>
      <c r="D30" s="113">
        <v>26</v>
      </c>
      <c r="E30" s="112">
        <f t="shared" si="0"/>
        <v>80</v>
      </c>
      <c r="F30" s="3"/>
      <c r="G30" s="3"/>
    </row>
    <row r="31" spans="1:7" ht="39" customHeight="1">
      <c r="A31" s="221" t="s">
        <v>20</v>
      </c>
      <c r="B31" s="222"/>
      <c r="C31" s="113">
        <v>80</v>
      </c>
      <c r="D31" s="113">
        <v>40</v>
      </c>
      <c r="E31" s="112">
        <f t="shared" si="0"/>
        <v>120</v>
      </c>
      <c r="F31" s="3"/>
      <c r="G31" s="3"/>
    </row>
    <row r="32" spans="1:7" ht="41.25" customHeight="1">
      <c r="A32" s="221" t="s">
        <v>21</v>
      </c>
      <c r="B32" s="222"/>
      <c r="C32" s="113">
        <v>54</v>
      </c>
      <c r="D32" s="113">
        <v>26</v>
      </c>
      <c r="E32" s="112">
        <f t="shared" si="0"/>
        <v>80</v>
      </c>
      <c r="F32" s="3"/>
      <c r="G32" s="3"/>
    </row>
    <row r="33" spans="1:7" ht="41.25" customHeight="1">
      <c r="A33" s="221" t="s">
        <v>22</v>
      </c>
      <c r="B33" s="222"/>
      <c r="C33" s="113">
        <v>35</v>
      </c>
      <c r="D33" s="113">
        <v>15</v>
      </c>
      <c r="E33" s="112">
        <f t="shared" si="0"/>
        <v>50</v>
      </c>
      <c r="F33" s="3"/>
      <c r="G33" s="3"/>
    </row>
    <row r="34" spans="1:7" ht="39.75" customHeight="1">
      <c r="A34" s="221" t="s">
        <v>23</v>
      </c>
      <c r="B34" s="222"/>
      <c r="C34" s="113">
        <v>66</v>
      </c>
      <c r="D34" s="113">
        <v>34</v>
      </c>
      <c r="E34" s="112">
        <f t="shared" si="0"/>
        <v>100</v>
      </c>
      <c r="F34" s="3"/>
      <c r="G34" s="3"/>
    </row>
    <row r="35" spans="1:7" ht="39" customHeight="1">
      <c r="A35" s="221" t="s">
        <v>158</v>
      </c>
      <c r="B35" s="222"/>
      <c r="C35" s="113">
        <v>67</v>
      </c>
      <c r="D35" s="113">
        <v>33</v>
      </c>
      <c r="E35" s="112">
        <f t="shared" si="0"/>
        <v>100</v>
      </c>
      <c r="F35" s="3"/>
      <c r="G35" s="3"/>
    </row>
    <row r="36" spans="1:7" ht="49.5" customHeight="1">
      <c r="A36" s="221" t="s">
        <v>25</v>
      </c>
      <c r="B36" s="222"/>
      <c r="C36" s="113">
        <v>67</v>
      </c>
      <c r="D36" s="113">
        <v>33</v>
      </c>
      <c r="E36" s="112">
        <f t="shared" si="0"/>
        <v>100</v>
      </c>
      <c r="F36" s="3"/>
      <c r="G36" s="3"/>
    </row>
    <row r="37" spans="1:7" ht="43.5" customHeight="1">
      <c r="A37" s="233" t="s">
        <v>289</v>
      </c>
      <c r="B37" s="234"/>
      <c r="C37" s="113">
        <v>34</v>
      </c>
      <c r="D37" s="113">
        <v>16</v>
      </c>
      <c r="E37" s="112">
        <f t="shared" si="0"/>
        <v>50</v>
      </c>
      <c r="F37" s="3"/>
      <c r="G37" s="3"/>
    </row>
    <row r="38" spans="1:7" ht="39" customHeight="1">
      <c r="A38" s="221" t="s">
        <v>27</v>
      </c>
      <c r="B38" s="222"/>
      <c r="C38" s="113">
        <v>67</v>
      </c>
      <c r="D38" s="113">
        <v>33</v>
      </c>
      <c r="E38" s="112">
        <f t="shared" si="0"/>
        <v>100</v>
      </c>
      <c r="F38" s="3"/>
      <c r="G38" s="3"/>
    </row>
    <row r="39" spans="1:7" ht="39" customHeight="1">
      <c r="A39" s="221" t="s">
        <v>28</v>
      </c>
      <c r="B39" s="222"/>
      <c r="C39" s="113">
        <v>157</v>
      </c>
      <c r="D39" s="113">
        <v>33</v>
      </c>
      <c r="E39" s="112">
        <f t="shared" si="0"/>
        <v>190</v>
      </c>
      <c r="F39" s="3"/>
      <c r="G39" s="3"/>
    </row>
    <row r="40" spans="1:7" ht="35.25" customHeight="1">
      <c r="A40" s="195" t="s">
        <v>154</v>
      </c>
      <c r="B40" s="196"/>
      <c r="C40" s="113">
        <v>85</v>
      </c>
      <c r="D40" s="113">
        <v>40</v>
      </c>
      <c r="E40" s="112">
        <f t="shared" si="0"/>
        <v>125</v>
      </c>
      <c r="F40" s="3"/>
      <c r="G40" s="3"/>
    </row>
    <row r="41" spans="1:7" ht="41.25" customHeight="1">
      <c r="A41" s="221" t="s">
        <v>29</v>
      </c>
      <c r="B41" s="222"/>
      <c r="C41" s="113">
        <v>50</v>
      </c>
      <c r="D41" s="113">
        <v>25</v>
      </c>
      <c r="E41" s="112">
        <f t="shared" si="0"/>
        <v>75</v>
      </c>
      <c r="F41" s="3"/>
      <c r="G41" s="3"/>
    </row>
    <row r="42" spans="1:7" ht="30.75" customHeight="1">
      <c r="A42" s="195" t="s">
        <v>155</v>
      </c>
      <c r="B42" s="196"/>
      <c r="C42" s="113">
        <v>80</v>
      </c>
      <c r="D42" s="113">
        <v>40</v>
      </c>
      <c r="E42" s="112">
        <f t="shared" si="0"/>
        <v>120</v>
      </c>
      <c r="F42" s="3"/>
      <c r="G42" s="3"/>
    </row>
    <row r="43" spans="1:7" ht="49.5" customHeight="1">
      <c r="A43" s="235" t="s">
        <v>126</v>
      </c>
      <c r="B43" s="207"/>
      <c r="C43" s="113">
        <v>54</v>
      </c>
      <c r="D43" s="113">
        <v>26</v>
      </c>
      <c r="E43" s="112">
        <f t="shared" si="0"/>
        <v>80</v>
      </c>
      <c r="F43" s="3"/>
      <c r="G43" s="3"/>
    </row>
    <row r="44" spans="1:7" ht="39" customHeight="1">
      <c r="A44" s="221" t="s">
        <v>30</v>
      </c>
      <c r="B44" s="222"/>
      <c r="C44" s="113">
        <v>50</v>
      </c>
      <c r="D44" s="113">
        <v>25</v>
      </c>
      <c r="E44" s="112">
        <f t="shared" si="0"/>
        <v>75</v>
      </c>
      <c r="F44" s="3"/>
      <c r="G44" s="3"/>
    </row>
    <row r="45" spans="1:7" ht="35.25" customHeight="1">
      <c r="A45" s="221" t="s">
        <v>31</v>
      </c>
      <c r="B45" s="222"/>
      <c r="C45" s="113">
        <v>54</v>
      </c>
      <c r="D45" s="113">
        <v>26</v>
      </c>
      <c r="E45" s="112">
        <f t="shared" si="0"/>
        <v>80</v>
      </c>
      <c r="F45" s="3"/>
      <c r="G45" s="3"/>
    </row>
    <row r="46" spans="1:7" ht="37.5" customHeight="1">
      <c r="A46" s="221" t="s">
        <v>32</v>
      </c>
      <c r="B46" s="222"/>
      <c r="C46" s="113">
        <v>67</v>
      </c>
      <c r="D46" s="113">
        <v>33</v>
      </c>
      <c r="E46" s="112">
        <f t="shared" si="0"/>
        <v>100</v>
      </c>
      <c r="F46" s="3"/>
      <c r="G46" s="3"/>
    </row>
    <row r="47" spans="1:7" ht="41.25" customHeight="1">
      <c r="A47" s="221" t="s">
        <v>273</v>
      </c>
      <c r="B47" s="222"/>
      <c r="C47" s="113">
        <v>60</v>
      </c>
      <c r="D47" s="113">
        <v>40</v>
      </c>
      <c r="E47" s="112">
        <f t="shared" si="0"/>
        <v>100</v>
      </c>
      <c r="F47" s="3"/>
      <c r="G47" s="3"/>
    </row>
    <row r="48" spans="1:7" ht="36" customHeight="1">
      <c r="A48" s="221" t="s">
        <v>33</v>
      </c>
      <c r="B48" s="222"/>
      <c r="C48" s="113">
        <v>67</v>
      </c>
      <c r="D48" s="113">
        <v>33</v>
      </c>
      <c r="E48" s="112">
        <f t="shared" si="0"/>
        <v>100</v>
      </c>
      <c r="F48" s="3"/>
      <c r="G48" s="3"/>
    </row>
    <row r="49" spans="1:7" ht="49.5" customHeight="1">
      <c r="A49" s="221" t="s">
        <v>127</v>
      </c>
      <c r="B49" s="222"/>
      <c r="C49" s="113">
        <v>54</v>
      </c>
      <c r="D49" s="113">
        <v>26</v>
      </c>
      <c r="E49" s="112">
        <f t="shared" si="0"/>
        <v>80</v>
      </c>
      <c r="F49" s="3"/>
      <c r="G49" s="3"/>
    </row>
    <row r="50" spans="1:7" ht="49.5" customHeight="1">
      <c r="A50" s="221" t="s">
        <v>34</v>
      </c>
      <c r="B50" s="222"/>
      <c r="C50" s="113">
        <v>40</v>
      </c>
      <c r="D50" s="113">
        <v>20</v>
      </c>
      <c r="E50" s="112">
        <f t="shared" si="0"/>
        <v>60</v>
      </c>
      <c r="F50" s="3"/>
      <c r="G50" s="3"/>
    </row>
    <row r="51" spans="1:7" ht="43.5" customHeight="1">
      <c r="A51" s="221" t="s">
        <v>35</v>
      </c>
      <c r="B51" s="222"/>
      <c r="C51" s="113">
        <v>35</v>
      </c>
      <c r="D51" s="113">
        <v>15</v>
      </c>
      <c r="E51" s="112">
        <f t="shared" si="0"/>
        <v>50</v>
      </c>
      <c r="F51" s="3"/>
      <c r="G51" s="3"/>
    </row>
    <row r="52" spans="1:7" ht="41.25" customHeight="1">
      <c r="A52" s="221" t="s">
        <v>36</v>
      </c>
      <c r="B52" s="222"/>
      <c r="C52" s="113">
        <v>35</v>
      </c>
      <c r="D52" s="113">
        <v>15</v>
      </c>
      <c r="E52" s="112">
        <f t="shared" si="0"/>
        <v>50</v>
      </c>
      <c r="F52" s="3"/>
      <c r="G52" s="3"/>
    </row>
    <row r="53" spans="1:7" ht="49.5" customHeight="1">
      <c r="A53" s="221" t="s">
        <v>281</v>
      </c>
      <c r="B53" s="222"/>
      <c r="C53" s="113">
        <v>60</v>
      </c>
      <c r="D53" s="113">
        <v>30</v>
      </c>
      <c r="E53" s="112">
        <f t="shared" si="0"/>
        <v>90</v>
      </c>
      <c r="F53" s="3"/>
      <c r="G53" s="3"/>
    </row>
    <row r="54" spans="1:7" ht="35.25" customHeight="1">
      <c r="A54" s="221" t="s">
        <v>38</v>
      </c>
      <c r="B54" s="222"/>
      <c r="C54" s="113">
        <v>80</v>
      </c>
      <c r="D54" s="113">
        <v>70</v>
      </c>
      <c r="E54" s="112">
        <f t="shared" si="0"/>
        <v>150</v>
      </c>
      <c r="F54" s="3"/>
      <c r="G54" s="3"/>
    </row>
    <row r="55" spans="1:7" ht="49.5" customHeight="1">
      <c r="A55" s="221" t="s">
        <v>39</v>
      </c>
      <c r="B55" s="222"/>
      <c r="C55" s="113">
        <v>54</v>
      </c>
      <c r="D55" s="113">
        <v>26</v>
      </c>
      <c r="E55" s="112">
        <f t="shared" si="0"/>
        <v>80</v>
      </c>
      <c r="F55" s="3"/>
      <c r="G55" s="3"/>
    </row>
    <row r="56" spans="1:7" ht="49.5" customHeight="1">
      <c r="A56" s="221" t="s">
        <v>40</v>
      </c>
      <c r="B56" s="222"/>
      <c r="C56" s="113">
        <v>30</v>
      </c>
      <c r="D56" s="113">
        <v>20</v>
      </c>
      <c r="E56" s="112">
        <f t="shared" si="0"/>
        <v>50</v>
      </c>
      <c r="F56" s="3"/>
      <c r="G56" s="3"/>
    </row>
    <row r="57" spans="1:7" ht="39" customHeight="1">
      <c r="A57" s="221" t="s">
        <v>41</v>
      </c>
      <c r="B57" s="222"/>
      <c r="C57" s="113">
        <v>54</v>
      </c>
      <c r="D57" s="113">
        <v>26</v>
      </c>
      <c r="E57" s="112">
        <f t="shared" si="0"/>
        <v>80</v>
      </c>
      <c r="F57" s="3"/>
      <c r="G57" s="3"/>
    </row>
    <row r="58" spans="1:7" ht="39.75" customHeight="1">
      <c r="A58" s="221" t="s">
        <v>42</v>
      </c>
      <c r="B58" s="222"/>
      <c r="C58" s="113">
        <v>67</v>
      </c>
      <c r="D58" s="113">
        <v>33</v>
      </c>
      <c r="E58" s="112">
        <f t="shared" si="0"/>
        <v>100</v>
      </c>
      <c r="F58" s="3"/>
      <c r="G58" s="3"/>
    </row>
    <row r="59" spans="1:7" ht="49.5" customHeight="1">
      <c r="A59" s="221" t="s">
        <v>43</v>
      </c>
      <c r="B59" s="222"/>
      <c r="C59" s="113">
        <v>54</v>
      </c>
      <c r="D59" s="113">
        <v>26</v>
      </c>
      <c r="E59" s="112">
        <f t="shared" si="0"/>
        <v>80</v>
      </c>
      <c r="F59" s="3"/>
      <c r="G59" s="3"/>
    </row>
    <row r="60" spans="1:7" ht="33.75" customHeight="1">
      <c r="A60" s="221" t="s">
        <v>44</v>
      </c>
      <c r="B60" s="222"/>
      <c r="C60" s="113">
        <v>54</v>
      </c>
      <c r="D60" s="113">
        <v>26</v>
      </c>
      <c r="E60" s="112">
        <f t="shared" si="0"/>
        <v>80</v>
      </c>
      <c r="F60" s="3"/>
      <c r="G60" s="3"/>
    </row>
    <row r="61" spans="1:7" ht="38.25" customHeight="1">
      <c r="A61" s="221" t="s">
        <v>45</v>
      </c>
      <c r="B61" s="222"/>
      <c r="C61" s="113">
        <v>60</v>
      </c>
      <c r="D61" s="113">
        <v>30</v>
      </c>
      <c r="E61" s="112">
        <f t="shared" si="0"/>
        <v>90</v>
      </c>
      <c r="F61" s="3"/>
      <c r="G61" s="3"/>
    </row>
    <row r="62" spans="1:7" ht="38.25" customHeight="1">
      <c r="A62" s="221" t="s">
        <v>46</v>
      </c>
      <c r="B62" s="222"/>
      <c r="C62" s="113">
        <v>67</v>
      </c>
      <c r="D62" s="113">
        <v>33</v>
      </c>
      <c r="E62" s="112">
        <f t="shared" si="0"/>
        <v>100</v>
      </c>
      <c r="F62" s="3"/>
      <c r="G62" s="3"/>
    </row>
    <row r="63" spans="1:7" ht="38.25" customHeight="1">
      <c r="A63" s="221" t="s">
        <v>47</v>
      </c>
      <c r="B63" s="222"/>
      <c r="C63" s="113">
        <v>55</v>
      </c>
      <c r="D63" s="113">
        <v>25</v>
      </c>
      <c r="E63" s="112">
        <f t="shared" si="0"/>
        <v>80</v>
      </c>
      <c r="F63" s="3"/>
      <c r="G63" s="3"/>
    </row>
    <row r="64" spans="1:7" ht="35.25" customHeight="1">
      <c r="A64" s="221" t="s">
        <v>48</v>
      </c>
      <c r="B64" s="222"/>
      <c r="C64" s="113">
        <v>50</v>
      </c>
      <c r="D64" s="113">
        <v>20</v>
      </c>
      <c r="E64" s="112">
        <f t="shared" si="0"/>
        <v>70</v>
      </c>
      <c r="F64" s="3"/>
      <c r="G64" s="3"/>
    </row>
    <row r="65" spans="1:7" ht="39.75" customHeight="1">
      <c r="A65" s="221" t="s">
        <v>49</v>
      </c>
      <c r="B65" s="222"/>
      <c r="C65" s="113">
        <v>80</v>
      </c>
      <c r="D65" s="113">
        <v>40</v>
      </c>
      <c r="E65" s="112">
        <f t="shared" si="0"/>
        <v>120</v>
      </c>
      <c r="F65" s="3"/>
      <c r="G65" s="3"/>
    </row>
    <row r="66" spans="1:7" ht="35.25" customHeight="1">
      <c r="A66" s="221" t="s">
        <v>50</v>
      </c>
      <c r="B66" s="222"/>
      <c r="C66" s="113">
        <v>50</v>
      </c>
      <c r="D66" s="113">
        <v>30</v>
      </c>
      <c r="E66" s="112">
        <f t="shared" si="0"/>
        <v>80</v>
      </c>
      <c r="F66" s="3"/>
      <c r="G66" s="3"/>
    </row>
    <row r="67" spans="1:7" ht="34.5" customHeight="1">
      <c r="A67" s="221" t="s">
        <v>51</v>
      </c>
      <c r="B67" s="222"/>
      <c r="C67" s="113">
        <v>40</v>
      </c>
      <c r="D67" s="113">
        <v>25</v>
      </c>
      <c r="E67" s="112">
        <f t="shared" si="0"/>
        <v>65</v>
      </c>
      <c r="F67" s="3"/>
      <c r="G67" s="3"/>
    </row>
    <row r="68" spans="1:7" ht="37.5" customHeight="1">
      <c r="A68" s="221" t="s">
        <v>52</v>
      </c>
      <c r="B68" s="222"/>
      <c r="C68" s="113">
        <v>45</v>
      </c>
      <c r="D68" s="113">
        <v>25</v>
      </c>
      <c r="E68" s="112">
        <f t="shared" si="0"/>
        <v>70</v>
      </c>
      <c r="F68" s="3"/>
      <c r="G68" s="3"/>
    </row>
    <row r="69" spans="1:7" ht="49.5" customHeight="1">
      <c r="A69" s="221" t="s">
        <v>53</v>
      </c>
      <c r="B69" s="222"/>
      <c r="C69" s="113">
        <v>100</v>
      </c>
      <c r="D69" s="113">
        <v>40</v>
      </c>
      <c r="E69" s="112">
        <f t="shared" si="0"/>
        <v>140</v>
      </c>
      <c r="F69" s="3"/>
      <c r="G69" s="3"/>
    </row>
    <row r="70" spans="1:7" ht="36" customHeight="1">
      <c r="A70" s="221" t="s">
        <v>54</v>
      </c>
      <c r="B70" s="222"/>
      <c r="C70" s="113">
        <v>54</v>
      </c>
      <c r="D70" s="113">
        <v>26</v>
      </c>
      <c r="E70" s="112">
        <f t="shared" si="0"/>
        <v>80</v>
      </c>
      <c r="F70" s="3"/>
      <c r="G70" s="3"/>
    </row>
    <row r="71" spans="1:7" ht="39.75" customHeight="1">
      <c r="A71" s="221" t="s">
        <v>55</v>
      </c>
      <c r="B71" s="222"/>
      <c r="C71" s="113">
        <v>54</v>
      </c>
      <c r="D71" s="113">
        <v>26</v>
      </c>
      <c r="E71" s="112">
        <f t="shared" si="0"/>
        <v>80</v>
      </c>
      <c r="F71" s="3"/>
      <c r="G71" s="3"/>
    </row>
    <row r="72" spans="1:7" ht="49.5" customHeight="1">
      <c r="A72" s="195" t="s">
        <v>56</v>
      </c>
      <c r="B72" s="196"/>
      <c r="C72" s="114">
        <v>50</v>
      </c>
      <c r="D72" s="113">
        <v>25</v>
      </c>
      <c r="E72" s="112">
        <f t="shared" si="0"/>
        <v>75</v>
      </c>
      <c r="F72" s="3"/>
      <c r="G72" s="3"/>
    </row>
    <row r="73" spans="1:7" ht="38.25" customHeight="1">
      <c r="A73" s="195" t="s">
        <v>57</v>
      </c>
      <c r="B73" s="196"/>
      <c r="C73" s="114">
        <v>67</v>
      </c>
      <c r="D73" s="114">
        <v>33</v>
      </c>
      <c r="E73" s="112">
        <f t="shared" si="0"/>
        <v>100</v>
      </c>
      <c r="F73" s="3"/>
      <c r="G73" s="3"/>
    </row>
    <row r="74" spans="1:7" ht="49.5" customHeight="1">
      <c r="A74" s="195" t="s">
        <v>58</v>
      </c>
      <c r="B74" s="196"/>
      <c r="C74" s="114">
        <v>60</v>
      </c>
      <c r="D74" s="114">
        <v>30</v>
      </c>
      <c r="E74" s="112">
        <f t="shared" si="0"/>
        <v>90</v>
      </c>
      <c r="F74" s="3"/>
      <c r="G74" s="3"/>
    </row>
    <row r="75" spans="1:7" ht="36" customHeight="1">
      <c r="A75" s="195" t="s">
        <v>59</v>
      </c>
      <c r="B75" s="196"/>
      <c r="C75" s="114">
        <v>100</v>
      </c>
      <c r="D75" s="114">
        <v>50</v>
      </c>
      <c r="E75" s="112">
        <f t="shared" si="0"/>
        <v>150</v>
      </c>
      <c r="F75" s="3"/>
      <c r="G75" s="3"/>
    </row>
    <row r="76" spans="1:7" ht="49.5" customHeight="1">
      <c r="A76" s="195" t="s">
        <v>60</v>
      </c>
      <c r="B76" s="196"/>
      <c r="C76" s="114">
        <v>50</v>
      </c>
      <c r="D76" s="114">
        <v>30</v>
      </c>
      <c r="E76" s="112">
        <f t="shared" si="0"/>
        <v>80</v>
      </c>
      <c r="F76" s="3"/>
      <c r="G76" s="3"/>
    </row>
    <row r="77" spans="1:7" ht="38.25" customHeight="1">
      <c r="A77" s="195" t="s">
        <v>62</v>
      </c>
      <c r="B77" s="196"/>
      <c r="C77" s="114">
        <v>67</v>
      </c>
      <c r="D77" s="114">
        <v>33</v>
      </c>
      <c r="E77" s="112">
        <f aca="true" t="shared" si="1" ref="E77:E91">C77+D77</f>
        <v>100</v>
      </c>
      <c r="F77" s="3"/>
      <c r="G77" s="3"/>
    </row>
    <row r="78" spans="1:7" ht="36" customHeight="1">
      <c r="A78" s="195" t="s">
        <v>63</v>
      </c>
      <c r="B78" s="196"/>
      <c r="C78" s="114">
        <v>100</v>
      </c>
      <c r="D78" s="114">
        <v>50</v>
      </c>
      <c r="E78" s="112">
        <f t="shared" si="1"/>
        <v>150</v>
      </c>
      <c r="F78" s="3"/>
      <c r="G78" s="3"/>
    </row>
    <row r="79" spans="1:7" ht="49.5" customHeight="1">
      <c r="A79" s="195" t="s">
        <v>64</v>
      </c>
      <c r="B79" s="196"/>
      <c r="C79" s="114">
        <v>54</v>
      </c>
      <c r="D79" s="114">
        <v>26</v>
      </c>
      <c r="E79" s="112">
        <f t="shared" si="1"/>
        <v>80</v>
      </c>
      <c r="F79" s="3"/>
      <c r="G79" s="3"/>
    </row>
    <row r="80" spans="1:7" ht="37.5" customHeight="1">
      <c r="A80" s="195" t="s">
        <v>65</v>
      </c>
      <c r="B80" s="196"/>
      <c r="C80" s="114">
        <v>54</v>
      </c>
      <c r="D80" s="114">
        <v>26</v>
      </c>
      <c r="E80" s="112">
        <f t="shared" si="1"/>
        <v>80</v>
      </c>
      <c r="F80" s="3"/>
      <c r="G80" s="3"/>
    </row>
    <row r="81" spans="1:7" ht="38.25" customHeight="1">
      <c r="A81" s="195" t="s">
        <v>159</v>
      </c>
      <c r="B81" s="196"/>
      <c r="C81" s="114">
        <v>35</v>
      </c>
      <c r="D81" s="114">
        <v>15</v>
      </c>
      <c r="E81" s="112">
        <f t="shared" si="1"/>
        <v>50</v>
      </c>
      <c r="F81" s="3"/>
      <c r="G81" s="3"/>
    </row>
    <row r="82" spans="1:7" ht="32.25" customHeight="1">
      <c r="A82" s="195" t="s">
        <v>66</v>
      </c>
      <c r="B82" s="196"/>
      <c r="C82" s="114">
        <v>20</v>
      </c>
      <c r="D82" s="114">
        <v>10</v>
      </c>
      <c r="E82" s="112">
        <f t="shared" si="1"/>
        <v>30</v>
      </c>
      <c r="F82" s="3"/>
      <c r="G82" s="3"/>
    </row>
    <row r="83" spans="1:7" ht="39.75" customHeight="1">
      <c r="A83" s="195" t="s">
        <v>67</v>
      </c>
      <c r="B83" s="196"/>
      <c r="C83" s="114">
        <v>26</v>
      </c>
      <c r="D83" s="114">
        <v>14</v>
      </c>
      <c r="E83" s="112">
        <f t="shared" si="1"/>
        <v>40</v>
      </c>
      <c r="F83" s="3"/>
      <c r="G83" s="3"/>
    </row>
    <row r="84" spans="1:7" ht="34.5" customHeight="1">
      <c r="A84" s="195" t="s">
        <v>68</v>
      </c>
      <c r="B84" s="196"/>
      <c r="C84" s="114">
        <v>20</v>
      </c>
      <c r="D84" s="114">
        <v>10</v>
      </c>
      <c r="E84" s="112">
        <f t="shared" si="1"/>
        <v>30</v>
      </c>
      <c r="F84" s="3"/>
      <c r="G84" s="3"/>
    </row>
    <row r="85" spans="1:7" ht="37.5" customHeight="1">
      <c r="A85" s="195" t="s">
        <v>69</v>
      </c>
      <c r="B85" s="196"/>
      <c r="C85" s="114">
        <v>40</v>
      </c>
      <c r="D85" s="114">
        <v>20</v>
      </c>
      <c r="E85" s="112">
        <f t="shared" si="1"/>
        <v>60</v>
      </c>
      <c r="F85" s="3"/>
      <c r="G85" s="3"/>
    </row>
    <row r="86" spans="1:7" ht="33" customHeight="1">
      <c r="A86" s="195" t="s">
        <v>70</v>
      </c>
      <c r="B86" s="196"/>
      <c r="C86" s="114">
        <v>30</v>
      </c>
      <c r="D86" s="114">
        <v>10</v>
      </c>
      <c r="E86" s="112">
        <f t="shared" si="1"/>
        <v>40</v>
      </c>
      <c r="F86" s="3"/>
      <c r="G86" s="3"/>
    </row>
    <row r="87" spans="1:7" ht="39" customHeight="1">
      <c r="A87" s="195" t="s">
        <v>71</v>
      </c>
      <c r="B87" s="196"/>
      <c r="C87" s="114">
        <v>35</v>
      </c>
      <c r="D87" s="114">
        <v>15</v>
      </c>
      <c r="E87" s="112">
        <f t="shared" si="1"/>
        <v>50</v>
      </c>
      <c r="F87" s="3"/>
      <c r="G87" s="3"/>
    </row>
    <row r="88" spans="1:7" ht="39" customHeight="1">
      <c r="A88" s="195" t="s">
        <v>161</v>
      </c>
      <c r="B88" s="196"/>
      <c r="C88" s="114">
        <v>35</v>
      </c>
      <c r="D88" s="114">
        <v>15</v>
      </c>
      <c r="E88" s="112">
        <f t="shared" si="1"/>
        <v>50</v>
      </c>
      <c r="F88" s="3"/>
      <c r="G88" s="3"/>
    </row>
    <row r="89" spans="1:7" ht="37.5" customHeight="1">
      <c r="A89" s="195" t="s">
        <v>160</v>
      </c>
      <c r="B89" s="196"/>
      <c r="C89" s="115">
        <v>35</v>
      </c>
      <c r="D89" s="115">
        <v>15</v>
      </c>
      <c r="E89" s="112">
        <f t="shared" si="1"/>
        <v>50</v>
      </c>
      <c r="F89" s="3"/>
      <c r="G89" s="3"/>
    </row>
    <row r="90" spans="1:7" ht="55.5" customHeight="1">
      <c r="A90" s="195" t="s">
        <v>231</v>
      </c>
      <c r="B90" s="196"/>
      <c r="C90" s="115"/>
      <c r="D90" s="115">
        <v>30</v>
      </c>
      <c r="E90" s="112">
        <f t="shared" si="1"/>
        <v>30</v>
      </c>
      <c r="F90" s="3"/>
      <c r="G90" s="3"/>
    </row>
    <row r="91" spans="1:5" s="4" customFormat="1" ht="24" customHeight="1">
      <c r="A91" s="197" t="s">
        <v>73</v>
      </c>
      <c r="B91" s="198"/>
      <c r="C91" s="116">
        <f>SUM(C14:C90)</f>
        <v>4380</v>
      </c>
      <c r="D91" s="116">
        <f>SUM(D14:D90)</f>
        <v>2180</v>
      </c>
      <c r="E91" s="112">
        <f t="shared" si="1"/>
        <v>6560</v>
      </c>
    </row>
    <row r="92" spans="1:5" ht="15.75">
      <c r="A92" s="174" t="s">
        <v>150</v>
      </c>
      <c r="B92" s="175"/>
      <c r="C92" s="175"/>
      <c r="D92" s="175"/>
      <c r="E92" s="175"/>
    </row>
    <row r="93" spans="1:5" ht="51" customHeight="1">
      <c r="A93" s="221" t="s">
        <v>7</v>
      </c>
      <c r="B93" s="222"/>
      <c r="C93" s="111">
        <v>100</v>
      </c>
      <c r="D93" s="111">
        <v>50</v>
      </c>
      <c r="E93" s="112">
        <f aca="true" t="shared" si="2" ref="E93:E156">C93+D93</f>
        <v>150</v>
      </c>
    </row>
    <row r="94" spans="1:5" ht="39.75" customHeight="1">
      <c r="A94" s="223" t="s">
        <v>156</v>
      </c>
      <c r="B94" s="224"/>
      <c r="C94" s="111">
        <v>83</v>
      </c>
      <c r="D94" s="111">
        <v>42</v>
      </c>
      <c r="E94" s="112">
        <f t="shared" si="2"/>
        <v>125</v>
      </c>
    </row>
    <row r="95" spans="1:5" ht="37.5" customHeight="1">
      <c r="A95" s="221" t="s">
        <v>8</v>
      </c>
      <c r="B95" s="222"/>
      <c r="C95" s="111">
        <v>54</v>
      </c>
      <c r="D95" s="111">
        <v>26</v>
      </c>
      <c r="E95" s="112">
        <f t="shared" si="2"/>
        <v>80</v>
      </c>
    </row>
    <row r="96" spans="1:5" ht="51" customHeight="1">
      <c r="A96" s="221" t="s">
        <v>9</v>
      </c>
      <c r="B96" s="222"/>
      <c r="C96" s="111">
        <v>50</v>
      </c>
      <c r="D96" s="111">
        <v>20</v>
      </c>
      <c r="E96" s="112">
        <f t="shared" si="2"/>
        <v>70</v>
      </c>
    </row>
    <row r="97" spans="1:5" ht="51" customHeight="1">
      <c r="A97" s="221" t="s">
        <v>10</v>
      </c>
      <c r="B97" s="222"/>
      <c r="C97" s="111">
        <v>55</v>
      </c>
      <c r="D97" s="111">
        <v>35</v>
      </c>
      <c r="E97" s="112">
        <f t="shared" si="2"/>
        <v>90</v>
      </c>
    </row>
    <row r="98" spans="1:5" ht="51" customHeight="1">
      <c r="A98" s="221" t="s">
        <v>11</v>
      </c>
      <c r="B98" s="222"/>
      <c r="C98" s="111">
        <v>54</v>
      </c>
      <c r="D98" s="111">
        <v>26</v>
      </c>
      <c r="E98" s="112">
        <f t="shared" si="2"/>
        <v>80</v>
      </c>
    </row>
    <row r="99" spans="1:5" ht="51" customHeight="1">
      <c r="A99" s="195" t="s">
        <v>12</v>
      </c>
      <c r="B99" s="196"/>
      <c r="C99" s="111">
        <v>54</v>
      </c>
      <c r="D99" s="111">
        <v>26</v>
      </c>
      <c r="E99" s="112">
        <f t="shared" si="2"/>
        <v>80</v>
      </c>
    </row>
    <row r="100" spans="1:5" ht="51" customHeight="1">
      <c r="A100" s="206" t="s">
        <v>13</v>
      </c>
      <c r="B100" s="207"/>
      <c r="C100" s="111">
        <v>50</v>
      </c>
      <c r="D100" s="111">
        <v>20</v>
      </c>
      <c r="E100" s="112">
        <f t="shared" si="2"/>
        <v>70</v>
      </c>
    </row>
    <row r="101" spans="1:5" ht="51" customHeight="1">
      <c r="A101" s="206" t="s">
        <v>130</v>
      </c>
      <c r="B101" s="207"/>
      <c r="C101" s="111">
        <v>50</v>
      </c>
      <c r="D101" s="111">
        <v>25</v>
      </c>
      <c r="E101" s="112">
        <f t="shared" si="2"/>
        <v>75</v>
      </c>
    </row>
    <row r="102" spans="1:5" ht="36.75" customHeight="1">
      <c r="A102" s="195" t="s">
        <v>157</v>
      </c>
      <c r="B102" s="196"/>
      <c r="C102" s="111">
        <v>67</v>
      </c>
      <c r="D102" s="111">
        <v>33</v>
      </c>
      <c r="E102" s="112">
        <f t="shared" si="2"/>
        <v>100</v>
      </c>
    </row>
    <row r="103" spans="1:5" ht="39" customHeight="1">
      <c r="A103" s="221" t="s">
        <v>14</v>
      </c>
      <c r="B103" s="222"/>
      <c r="C103" s="111">
        <v>35</v>
      </c>
      <c r="D103" s="111">
        <v>15</v>
      </c>
      <c r="E103" s="112">
        <f t="shared" si="2"/>
        <v>50</v>
      </c>
    </row>
    <row r="104" spans="1:5" ht="39" customHeight="1">
      <c r="A104" s="221" t="s">
        <v>15</v>
      </c>
      <c r="B104" s="222"/>
      <c r="C104" s="111">
        <v>67</v>
      </c>
      <c r="D104" s="111">
        <v>33</v>
      </c>
      <c r="E104" s="112">
        <f t="shared" si="2"/>
        <v>100</v>
      </c>
    </row>
    <row r="105" spans="1:5" ht="51" customHeight="1">
      <c r="A105" s="221" t="s">
        <v>16</v>
      </c>
      <c r="B105" s="222"/>
      <c r="C105" s="111">
        <v>66</v>
      </c>
      <c r="D105" s="111">
        <v>34</v>
      </c>
      <c r="E105" s="112">
        <f t="shared" si="2"/>
        <v>100</v>
      </c>
    </row>
    <row r="106" spans="1:5" ht="39.75" customHeight="1">
      <c r="A106" s="206" t="s">
        <v>17</v>
      </c>
      <c r="B106" s="207"/>
      <c r="C106" s="111">
        <v>50</v>
      </c>
      <c r="D106" s="111">
        <v>25</v>
      </c>
      <c r="E106" s="112">
        <f t="shared" si="2"/>
        <v>75</v>
      </c>
    </row>
    <row r="107" spans="1:5" ht="36" customHeight="1">
      <c r="A107" s="221" t="s">
        <v>18</v>
      </c>
      <c r="B107" s="222"/>
      <c r="C107" s="113">
        <v>67</v>
      </c>
      <c r="D107" s="113">
        <v>33</v>
      </c>
      <c r="E107" s="112">
        <f t="shared" si="2"/>
        <v>100</v>
      </c>
    </row>
    <row r="108" spans="1:5" ht="39" customHeight="1">
      <c r="A108" s="223" t="s">
        <v>153</v>
      </c>
      <c r="B108" s="224"/>
      <c r="C108" s="113">
        <v>80</v>
      </c>
      <c r="D108" s="113">
        <v>50</v>
      </c>
      <c r="E108" s="112">
        <f t="shared" si="2"/>
        <v>130</v>
      </c>
    </row>
    <row r="109" spans="1:5" ht="61.5" customHeight="1">
      <c r="A109" s="221" t="s">
        <v>19</v>
      </c>
      <c r="B109" s="222"/>
      <c r="C109" s="113">
        <v>54</v>
      </c>
      <c r="D109" s="113">
        <v>26</v>
      </c>
      <c r="E109" s="112">
        <f t="shared" si="2"/>
        <v>80</v>
      </c>
    </row>
    <row r="110" spans="1:5" ht="37.5" customHeight="1">
      <c r="A110" s="221" t="s">
        <v>20</v>
      </c>
      <c r="B110" s="222"/>
      <c r="C110" s="113">
        <v>80</v>
      </c>
      <c r="D110" s="113">
        <v>40</v>
      </c>
      <c r="E110" s="112">
        <f t="shared" si="2"/>
        <v>120</v>
      </c>
    </row>
    <row r="111" spans="1:5" ht="36" customHeight="1">
      <c r="A111" s="221" t="s">
        <v>21</v>
      </c>
      <c r="B111" s="222"/>
      <c r="C111" s="113">
        <v>54</v>
      </c>
      <c r="D111" s="113">
        <v>26</v>
      </c>
      <c r="E111" s="112">
        <f t="shared" si="2"/>
        <v>80</v>
      </c>
    </row>
    <row r="112" spans="1:5" ht="33.75" customHeight="1">
      <c r="A112" s="221" t="s">
        <v>282</v>
      </c>
      <c r="B112" s="222"/>
      <c r="C112" s="113">
        <v>35</v>
      </c>
      <c r="D112" s="113">
        <v>15</v>
      </c>
      <c r="E112" s="112">
        <f t="shared" si="2"/>
        <v>50</v>
      </c>
    </row>
    <row r="113" spans="1:5" ht="41.25" customHeight="1">
      <c r="A113" s="221" t="s">
        <v>23</v>
      </c>
      <c r="B113" s="222"/>
      <c r="C113" s="113">
        <v>66</v>
      </c>
      <c r="D113" s="113">
        <v>34</v>
      </c>
      <c r="E113" s="112">
        <f t="shared" si="2"/>
        <v>100</v>
      </c>
    </row>
    <row r="114" spans="1:5" ht="39.75" customHeight="1">
      <c r="A114" s="221" t="s">
        <v>158</v>
      </c>
      <c r="B114" s="222"/>
      <c r="C114" s="113">
        <v>67</v>
      </c>
      <c r="D114" s="113">
        <v>33</v>
      </c>
      <c r="E114" s="112">
        <f t="shared" si="2"/>
        <v>100</v>
      </c>
    </row>
    <row r="115" spans="1:5" ht="51" customHeight="1">
      <c r="A115" s="221" t="s">
        <v>25</v>
      </c>
      <c r="B115" s="222"/>
      <c r="C115" s="113">
        <v>67</v>
      </c>
      <c r="D115" s="113">
        <v>33</v>
      </c>
      <c r="E115" s="112">
        <f t="shared" si="2"/>
        <v>100</v>
      </c>
    </row>
    <row r="116" spans="1:5" ht="36" customHeight="1">
      <c r="A116" s="233" t="s">
        <v>26</v>
      </c>
      <c r="B116" s="234"/>
      <c r="C116" s="113">
        <v>34</v>
      </c>
      <c r="D116" s="113">
        <v>16</v>
      </c>
      <c r="E116" s="112">
        <f t="shared" si="2"/>
        <v>50</v>
      </c>
    </row>
    <row r="117" spans="1:5" ht="39.75" customHeight="1">
      <c r="A117" s="221" t="s">
        <v>27</v>
      </c>
      <c r="B117" s="222"/>
      <c r="C117" s="113">
        <v>67</v>
      </c>
      <c r="D117" s="113">
        <v>33</v>
      </c>
      <c r="E117" s="112">
        <f t="shared" si="2"/>
        <v>100</v>
      </c>
    </row>
    <row r="118" spans="1:5" ht="30" customHeight="1">
      <c r="A118" s="221" t="s">
        <v>28</v>
      </c>
      <c r="B118" s="222"/>
      <c r="C118" s="113">
        <v>157</v>
      </c>
      <c r="D118" s="113">
        <v>33</v>
      </c>
      <c r="E118" s="112">
        <f t="shared" si="2"/>
        <v>190</v>
      </c>
    </row>
    <row r="119" spans="1:5" ht="36" customHeight="1">
      <c r="A119" s="195" t="s">
        <v>154</v>
      </c>
      <c r="B119" s="196"/>
      <c r="C119" s="113">
        <v>85</v>
      </c>
      <c r="D119" s="113">
        <v>40</v>
      </c>
      <c r="E119" s="112">
        <f t="shared" si="2"/>
        <v>125</v>
      </c>
    </row>
    <row r="120" spans="1:5" ht="37.5" customHeight="1">
      <c r="A120" s="221" t="s">
        <v>29</v>
      </c>
      <c r="B120" s="222"/>
      <c r="C120" s="113">
        <v>50</v>
      </c>
      <c r="D120" s="113">
        <v>25</v>
      </c>
      <c r="E120" s="112">
        <f t="shared" si="2"/>
        <v>75</v>
      </c>
    </row>
    <row r="121" spans="1:5" ht="51" customHeight="1">
      <c r="A121" s="195" t="s">
        <v>155</v>
      </c>
      <c r="B121" s="196"/>
      <c r="C121" s="113">
        <v>80</v>
      </c>
      <c r="D121" s="113">
        <v>40</v>
      </c>
      <c r="E121" s="112">
        <f t="shared" si="2"/>
        <v>120</v>
      </c>
    </row>
    <row r="122" spans="1:5" ht="51" customHeight="1">
      <c r="A122" s="235" t="s">
        <v>126</v>
      </c>
      <c r="B122" s="207"/>
      <c r="C122" s="113">
        <v>54</v>
      </c>
      <c r="D122" s="113">
        <v>26</v>
      </c>
      <c r="E122" s="112">
        <f t="shared" si="2"/>
        <v>80</v>
      </c>
    </row>
    <row r="123" spans="1:5" ht="39.75" customHeight="1">
      <c r="A123" s="221" t="s">
        <v>30</v>
      </c>
      <c r="B123" s="222"/>
      <c r="C123" s="113">
        <v>50</v>
      </c>
      <c r="D123" s="113">
        <v>25</v>
      </c>
      <c r="E123" s="112">
        <f t="shared" si="2"/>
        <v>75</v>
      </c>
    </row>
    <row r="124" spans="1:5" ht="39.75" customHeight="1">
      <c r="A124" s="221" t="s">
        <v>31</v>
      </c>
      <c r="B124" s="222"/>
      <c r="C124" s="113">
        <v>54</v>
      </c>
      <c r="D124" s="113">
        <v>26</v>
      </c>
      <c r="E124" s="112">
        <f t="shared" si="2"/>
        <v>80</v>
      </c>
    </row>
    <row r="125" spans="1:5" ht="42.75" customHeight="1">
      <c r="A125" s="221" t="s">
        <v>32</v>
      </c>
      <c r="B125" s="222"/>
      <c r="C125" s="113">
        <v>67</v>
      </c>
      <c r="D125" s="113">
        <v>33</v>
      </c>
      <c r="E125" s="112">
        <f t="shared" si="2"/>
        <v>100</v>
      </c>
    </row>
    <row r="126" spans="1:5" ht="36" customHeight="1">
      <c r="A126" s="221" t="s">
        <v>273</v>
      </c>
      <c r="B126" s="222"/>
      <c r="C126" s="113">
        <v>60</v>
      </c>
      <c r="D126" s="113">
        <v>40</v>
      </c>
      <c r="E126" s="112">
        <f t="shared" si="2"/>
        <v>100</v>
      </c>
    </row>
    <row r="127" spans="1:5" ht="51" customHeight="1">
      <c r="A127" s="221" t="s">
        <v>33</v>
      </c>
      <c r="B127" s="222"/>
      <c r="C127" s="113">
        <v>67</v>
      </c>
      <c r="D127" s="113">
        <v>33</v>
      </c>
      <c r="E127" s="112">
        <f t="shared" si="2"/>
        <v>100</v>
      </c>
    </row>
    <row r="128" spans="1:5" ht="51" customHeight="1">
      <c r="A128" s="221" t="s">
        <v>127</v>
      </c>
      <c r="B128" s="222"/>
      <c r="C128" s="113">
        <v>54</v>
      </c>
      <c r="D128" s="113">
        <v>26</v>
      </c>
      <c r="E128" s="112">
        <f t="shared" si="2"/>
        <v>80</v>
      </c>
    </row>
    <row r="129" spans="1:5" ht="51" customHeight="1">
      <c r="A129" s="221" t="s">
        <v>34</v>
      </c>
      <c r="B129" s="222"/>
      <c r="C129" s="113">
        <v>40</v>
      </c>
      <c r="D129" s="113">
        <v>20</v>
      </c>
      <c r="E129" s="112">
        <f t="shared" si="2"/>
        <v>60</v>
      </c>
    </row>
    <row r="130" spans="1:5" ht="32.25" customHeight="1">
      <c r="A130" s="221" t="s">
        <v>35</v>
      </c>
      <c r="B130" s="222"/>
      <c r="C130" s="113">
        <v>35</v>
      </c>
      <c r="D130" s="113">
        <v>15</v>
      </c>
      <c r="E130" s="112">
        <f t="shared" si="2"/>
        <v>50</v>
      </c>
    </row>
    <row r="131" spans="1:5" ht="36" customHeight="1">
      <c r="A131" s="221" t="s">
        <v>36</v>
      </c>
      <c r="B131" s="222"/>
      <c r="C131" s="113">
        <v>35</v>
      </c>
      <c r="D131" s="113">
        <v>15</v>
      </c>
      <c r="E131" s="112">
        <f t="shared" si="2"/>
        <v>50</v>
      </c>
    </row>
    <row r="132" spans="1:5" ht="51" customHeight="1">
      <c r="A132" s="221" t="s">
        <v>281</v>
      </c>
      <c r="B132" s="222"/>
      <c r="C132" s="113">
        <v>60</v>
      </c>
      <c r="D132" s="113">
        <v>30</v>
      </c>
      <c r="E132" s="112">
        <f t="shared" si="2"/>
        <v>90</v>
      </c>
    </row>
    <row r="133" spans="1:5" ht="39" customHeight="1">
      <c r="A133" s="221" t="s">
        <v>38</v>
      </c>
      <c r="B133" s="222"/>
      <c r="C133" s="113">
        <v>80</v>
      </c>
      <c r="D133" s="113">
        <v>70</v>
      </c>
      <c r="E133" s="112">
        <f t="shared" si="2"/>
        <v>150</v>
      </c>
    </row>
    <row r="134" spans="1:5" ht="51" customHeight="1">
      <c r="A134" s="221" t="s">
        <v>39</v>
      </c>
      <c r="B134" s="222"/>
      <c r="C134" s="113">
        <v>54</v>
      </c>
      <c r="D134" s="113">
        <v>26</v>
      </c>
      <c r="E134" s="112">
        <f t="shared" si="2"/>
        <v>80</v>
      </c>
    </row>
    <row r="135" spans="1:5" ht="51" customHeight="1">
      <c r="A135" s="221" t="s">
        <v>40</v>
      </c>
      <c r="B135" s="222"/>
      <c r="C135" s="113">
        <v>30</v>
      </c>
      <c r="D135" s="113">
        <v>20</v>
      </c>
      <c r="E135" s="112">
        <f t="shared" si="2"/>
        <v>50</v>
      </c>
    </row>
    <row r="136" spans="1:5" ht="41.25" customHeight="1">
      <c r="A136" s="221" t="s">
        <v>41</v>
      </c>
      <c r="B136" s="222"/>
      <c r="C136" s="113">
        <v>54</v>
      </c>
      <c r="D136" s="113">
        <v>26</v>
      </c>
      <c r="E136" s="112">
        <f t="shared" si="2"/>
        <v>80</v>
      </c>
    </row>
    <row r="137" spans="1:5" ht="39" customHeight="1">
      <c r="A137" s="221" t="s">
        <v>42</v>
      </c>
      <c r="B137" s="222"/>
      <c r="C137" s="113">
        <v>67</v>
      </c>
      <c r="D137" s="113">
        <v>33</v>
      </c>
      <c r="E137" s="112">
        <f t="shared" si="2"/>
        <v>100</v>
      </c>
    </row>
    <row r="138" spans="1:5" ht="51" customHeight="1">
      <c r="A138" s="221" t="s">
        <v>43</v>
      </c>
      <c r="B138" s="222"/>
      <c r="C138" s="113">
        <v>54</v>
      </c>
      <c r="D138" s="113">
        <v>26</v>
      </c>
      <c r="E138" s="112">
        <f t="shared" si="2"/>
        <v>80</v>
      </c>
    </row>
    <row r="139" spans="1:5" ht="39" customHeight="1">
      <c r="A139" s="221" t="s">
        <v>44</v>
      </c>
      <c r="B139" s="222"/>
      <c r="C139" s="113">
        <v>54</v>
      </c>
      <c r="D139" s="113">
        <v>26</v>
      </c>
      <c r="E139" s="112">
        <f t="shared" si="2"/>
        <v>80</v>
      </c>
    </row>
    <row r="140" spans="1:5" ht="44.25" customHeight="1">
      <c r="A140" s="221" t="s">
        <v>45</v>
      </c>
      <c r="B140" s="222"/>
      <c r="C140" s="113">
        <v>60</v>
      </c>
      <c r="D140" s="113">
        <v>30</v>
      </c>
      <c r="E140" s="112">
        <f t="shared" si="2"/>
        <v>90</v>
      </c>
    </row>
    <row r="141" spans="1:5" ht="43.5" customHeight="1">
      <c r="A141" s="221" t="s">
        <v>46</v>
      </c>
      <c r="B141" s="222"/>
      <c r="C141" s="113">
        <v>67</v>
      </c>
      <c r="D141" s="113">
        <v>33</v>
      </c>
      <c r="E141" s="112">
        <f t="shared" si="2"/>
        <v>100</v>
      </c>
    </row>
    <row r="142" spans="1:5" ht="51" customHeight="1">
      <c r="A142" s="221" t="s">
        <v>47</v>
      </c>
      <c r="B142" s="222"/>
      <c r="C142" s="113">
        <v>55</v>
      </c>
      <c r="D142" s="113">
        <v>25</v>
      </c>
      <c r="E142" s="112">
        <f t="shared" si="2"/>
        <v>80</v>
      </c>
    </row>
    <row r="143" spans="1:5" ht="51" customHeight="1">
      <c r="A143" s="221" t="s">
        <v>48</v>
      </c>
      <c r="B143" s="222"/>
      <c r="C143" s="113">
        <v>50</v>
      </c>
      <c r="D143" s="113">
        <v>20</v>
      </c>
      <c r="E143" s="112">
        <f t="shared" si="2"/>
        <v>70</v>
      </c>
    </row>
    <row r="144" spans="1:5" ht="39" customHeight="1">
      <c r="A144" s="221" t="s">
        <v>49</v>
      </c>
      <c r="B144" s="222"/>
      <c r="C144" s="113">
        <v>80</v>
      </c>
      <c r="D144" s="113">
        <v>40</v>
      </c>
      <c r="E144" s="112">
        <f t="shared" si="2"/>
        <v>120</v>
      </c>
    </row>
    <row r="145" spans="1:5" ht="51" customHeight="1">
      <c r="A145" s="221" t="s">
        <v>50</v>
      </c>
      <c r="B145" s="222"/>
      <c r="C145" s="113">
        <v>50</v>
      </c>
      <c r="D145" s="113">
        <v>30</v>
      </c>
      <c r="E145" s="112">
        <f t="shared" si="2"/>
        <v>80</v>
      </c>
    </row>
    <row r="146" spans="1:5" ht="51" customHeight="1">
      <c r="A146" s="221" t="s">
        <v>51</v>
      </c>
      <c r="B146" s="222"/>
      <c r="C146" s="113">
        <v>40</v>
      </c>
      <c r="D146" s="113">
        <v>25</v>
      </c>
      <c r="E146" s="112">
        <f t="shared" si="2"/>
        <v>65</v>
      </c>
    </row>
    <row r="147" spans="1:5" ht="39.75" customHeight="1">
      <c r="A147" s="221" t="s">
        <v>52</v>
      </c>
      <c r="B147" s="222"/>
      <c r="C147" s="113">
        <v>45</v>
      </c>
      <c r="D147" s="113">
        <v>25</v>
      </c>
      <c r="E147" s="112">
        <f t="shared" si="2"/>
        <v>70</v>
      </c>
    </row>
    <row r="148" spans="1:5" ht="51" customHeight="1">
      <c r="A148" s="221" t="s">
        <v>53</v>
      </c>
      <c r="B148" s="222"/>
      <c r="C148" s="113">
        <v>100</v>
      </c>
      <c r="D148" s="113">
        <v>40</v>
      </c>
      <c r="E148" s="112">
        <f t="shared" si="2"/>
        <v>140</v>
      </c>
    </row>
    <row r="149" spans="1:5" ht="34.5" customHeight="1">
      <c r="A149" s="221" t="s">
        <v>54</v>
      </c>
      <c r="B149" s="222"/>
      <c r="C149" s="113">
        <v>54</v>
      </c>
      <c r="D149" s="113">
        <v>26</v>
      </c>
      <c r="E149" s="112">
        <f t="shared" si="2"/>
        <v>80</v>
      </c>
    </row>
    <row r="150" spans="1:5" ht="39" customHeight="1">
      <c r="A150" s="221" t="s">
        <v>55</v>
      </c>
      <c r="B150" s="222"/>
      <c r="C150" s="113">
        <v>54</v>
      </c>
      <c r="D150" s="113">
        <v>26</v>
      </c>
      <c r="E150" s="112">
        <f t="shared" si="2"/>
        <v>80</v>
      </c>
    </row>
    <row r="151" spans="1:5" ht="51" customHeight="1">
      <c r="A151" s="195" t="s">
        <v>56</v>
      </c>
      <c r="B151" s="196"/>
      <c r="C151" s="114">
        <v>50</v>
      </c>
      <c r="D151" s="113">
        <v>25</v>
      </c>
      <c r="E151" s="112">
        <f t="shared" si="2"/>
        <v>75</v>
      </c>
    </row>
    <row r="152" spans="1:5" ht="39.75" customHeight="1">
      <c r="A152" s="195" t="s">
        <v>57</v>
      </c>
      <c r="B152" s="196"/>
      <c r="C152" s="114">
        <v>67</v>
      </c>
      <c r="D152" s="114">
        <v>33</v>
      </c>
      <c r="E152" s="112">
        <f t="shared" si="2"/>
        <v>100</v>
      </c>
    </row>
    <row r="153" spans="1:5" ht="51" customHeight="1">
      <c r="A153" s="195" t="s">
        <v>58</v>
      </c>
      <c r="B153" s="196"/>
      <c r="C153" s="114">
        <v>60</v>
      </c>
      <c r="D153" s="114">
        <v>30</v>
      </c>
      <c r="E153" s="112">
        <f t="shared" si="2"/>
        <v>90</v>
      </c>
    </row>
    <row r="154" spans="1:5" ht="33.75" customHeight="1">
      <c r="A154" s="195" t="s">
        <v>59</v>
      </c>
      <c r="B154" s="196"/>
      <c r="C154" s="114">
        <v>100</v>
      </c>
      <c r="D154" s="114">
        <v>50</v>
      </c>
      <c r="E154" s="112">
        <f t="shared" si="2"/>
        <v>150</v>
      </c>
    </row>
    <row r="155" spans="1:5" ht="51" customHeight="1">
      <c r="A155" s="195" t="s">
        <v>60</v>
      </c>
      <c r="B155" s="196"/>
      <c r="C155" s="114">
        <v>50</v>
      </c>
      <c r="D155" s="114">
        <v>30</v>
      </c>
      <c r="E155" s="112">
        <f t="shared" si="2"/>
        <v>80</v>
      </c>
    </row>
    <row r="156" spans="1:5" ht="39" customHeight="1">
      <c r="A156" s="195" t="s">
        <v>62</v>
      </c>
      <c r="B156" s="196"/>
      <c r="C156" s="114">
        <v>67</v>
      </c>
      <c r="D156" s="114">
        <v>33</v>
      </c>
      <c r="E156" s="112">
        <f t="shared" si="2"/>
        <v>100</v>
      </c>
    </row>
    <row r="157" spans="1:5" ht="39.75" customHeight="1">
      <c r="A157" s="195" t="s">
        <v>63</v>
      </c>
      <c r="B157" s="196"/>
      <c r="C157" s="114">
        <v>100</v>
      </c>
      <c r="D157" s="114">
        <v>50</v>
      </c>
      <c r="E157" s="112">
        <f aca="true" t="shared" si="3" ref="E157:E170">C157+D157</f>
        <v>150</v>
      </c>
    </row>
    <row r="158" spans="1:5" ht="51" customHeight="1">
      <c r="A158" s="195" t="s">
        <v>64</v>
      </c>
      <c r="B158" s="196"/>
      <c r="C158" s="114">
        <v>54</v>
      </c>
      <c r="D158" s="114">
        <v>26</v>
      </c>
      <c r="E158" s="112">
        <f t="shared" si="3"/>
        <v>80</v>
      </c>
    </row>
    <row r="159" spans="1:5" ht="41.25" customHeight="1">
      <c r="A159" s="195" t="s">
        <v>65</v>
      </c>
      <c r="B159" s="196"/>
      <c r="C159" s="114">
        <v>54</v>
      </c>
      <c r="D159" s="114">
        <v>26</v>
      </c>
      <c r="E159" s="112">
        <f t="shared" si="3"/>
        <v>80</v>
      </c>
    </row>
    <row r="160" spans="1:5" ht="33" customHeight="1">
      <c r="A160" s="195" t="s">
        <v>159</v>
      </c>
      <c r="B160" s="196"/>
      <c r="C160" s="114">
        <v>35</v>
      </c>
      <c r="D160" s="114">
        <v>15</v>
      </c>
      <c r="E160" s="112">
        <f t="shared" si="3"/>
        <v>50</v>
      </c>
    </row>
    <row r="161" spans="1:5" ht="36" customHeight="1">
      <c r="A161" s="195" t="s">
        <v>66</v>
      </c>
      <c r="B161" s="196"/>
      <c r="C161" s="114">
        <v>20</v>
      </c>
      <c r="D161" s="114">
        <v>10</v>
      </c>
      <c r="E161" s="112">
        <f t="shared" si="3"/>
        <v>30</v>
      </c>
    </row>
    <row r="162" spans="1:5" ht="41.25" customHeight="1">
      <c r="A162" s="195" t="s">
        <v>67</v>
      </c>
      <c r="B162" s="196"/>
      <c r="C162" s="114">
        <v>26</v>
      </c>
      <c r="D162" s="114">
        <v>14</v>
      </c>
      <c r="E162" s="112">
        <f t="shared" si="3"/>
        <v>40</v>
      </c>
    </row>
    <row r="163" spans="1:5" ht="35.25" customHeight="1">
      <c r="A163" s="195" t="s">
        <v>68</v>
      </c>
      <c r="B163" s="196"/>
      <c r="C163" s="114">
        <v>20</v>
      </c>
      <c r="D163" s="114">
        <v>10</v>
      </c>
      <c r="E163" s="112">
        <f t="shared" si="3"/>
        <v>30</v>
      </c>
    </row>
    <row r="164" spans="1:5" ht="36" customHeight="1">
      <c r="A164" s="195" t="s">
        <v>69</v>
      </c>
      <c r="B164" s="196"/>
      <c r="C164" s="114">
        <v>40</v>
      </c>
      <c r="D164" s="114">
        <v>20</v>
      </c>
      <c r="E164" s="112">
        <f t="shared" si="3"/>
        <v>60</v>
      </c>
    </row>
    <row r="165" spans="1:5" ht="36.75" customHeight="1">
      <c r="A165" s="195" t="s">
        <v>70</v>
      </c>
      <c r="B165" s="196"/>
      <c r="C165" s="114">
        <v>30</v>
      </c>
      <c r="D165" s="114">
        <v>10</v>
      </c>
      <c r="E165" s="112">
        <f t="shared" si="3"/>
        <v>40</v>
      </c>
    </row>
    <row r="166" spans="1:5" ht="33.75" customHeight="1">
      <c r="A166" s="195" t="s">
        <v>71</v>
      </c>
      <c r="B166" s="196"/>
      <c r="C166" s="114">
        <v>35</v>
      </c>
      <c r="D166" s="114">
        <v>15</v>
      </c>
      <c r="E166" s="112">
        <f t="shared" si="3"/>
        <v>50</v>
      </c>
    </row>
    <row r="167" spans="1:5" ht="36.75" customHeight="1">
      <c r="A167" s="195" t="s">
        <v>161</v>
      </c>
      <c r="B167" s="196"/>
      <c r="C167" s="114">
        <v>35</v>
      </c>
      <c r="D167" s="114">
        <v>15</v>
      </c>
      <c r="E167" s="112">
        <f t="shared" si="3"/>
        <v>50</v>
      </c>
    </row>
    <row r="168" spans="1:5" ht="35.25" customHeight="1">
      <c r="A168" s="195" t="s">
        <v>160</v>
      </c>
      <c r="B168" s="196"/>
      <c r="C168" s="115">
        <v>35</v>
      </c>
      <c r="D168" s="115">
        <v>15</v>
      </c>
      <c r="E168" s="112">
        <f t="shared" si="3"/>
        <v>50</v>
      </c>
    </row>
    <row r="169" spans="1:5" ht="48.75" customHeight="1">
      <c r="A169" s="195" t="s">
        <v>231</v>
      </c>
      <c r="B169" s="196"/>
      <c r="C169" s="115"/>
      <c r="D169" s="115">
        <v>30</v>
      </c>
      <c r="E169" s="112">
        <f t="shared" si="3"/>
        <v>30</v>
      </c>
    </row>
    <row r="170" spans="1:5" ht="15.75">
      <c r="A170" s="197" t="s">
        <v>73</v>
      </c>
      <c r="B170" s="198"/>
      <c r="C170" s="62">
        <f>SUM(C93:C169)</f>
        <v>4380</v>
      </c>
      <c r="D170" s="62">
        <f>SUM(D93:D169)</f>
        <v>2180</v>
      </c>
      <c r="E170" s="73">
        <f t="shared" si="3"/>
        <v>6560</v>
      </c>
    </row>
    <row r="171" spans="1:5" ht="15.75">
      <c r="A171" s="174" t="s">
        <v>151</v>
      </c>
      <c r="B171" s="175"/>
      <c r="C171" s="175"/>
      <c r="D171" s="175"/>
      <c r="E171" s="175"/>
    </row>
    <row r="172" spans="1:5" ht="35.25" customHeight="1">
      <c r="A172" s="221" t="s">
        <v>7</v>
      </c>
      <c r="B172" s="222"/>
      <c r="C172" s="111">
        <v>100</v>
      </c>
      <c r="D172" s="111">
        <v>50</v>
      </c>
      <c r="E172" s="112">
        <f aca="true" t="shared" si="4" ref="E172:E235">C172+D172</f>
        <v>150</v>
      </c>
    </row>
    <row r="173" spans="1:5" ht="39" customHeight="1">
      <c r="A173" s="223" t="s">
        <v>156</v>
      </c>
      <c r="B173" s="224"/>
      <c r="C173" s="111">
        <v>83</v>
      </c>
      <c r="D173" s="111">
        <v>42</v>
      </c>
      <c r="E173" s="112">
        <f t="shared" si="4"/>
        <v>125</v>
      </c>
    </row>
    <row r="174" spans="1:5" ht="33.75" customHeight="1">
      <c r="A174" s="221" t="s">
        <v>8</v>
      </c>
      <c r="B174" s="222"/>
      <c r="C174" s="111">
        <v>54</v>
      </c>
      <c r="D174" s="111">
        <v>26</v>
      </c>
      <c r="E174" s="112">
        <f t="shared" si="4"/>
        <v>80</v>
      </c>
    </row>
    <row r="175" spans="1:5" ht="53.25" customHeight="1">
      <c r="A175" s="221" t="s">
        <v>9</v>
      </c>
      <c r="B175" s="222"/>
      <c r="C175" s="111">
        <v>50</v>
      </c>
      <c r="D175" s="111">
        <v>20</v>
      </c>
      <c r="E175" s="112">
        <f t="shared" si="4"/>
        <v>70</v>
      </c>
    </row>
    <row r="176" spans="1:5" ht="53.25" customHeight="1">
      <c r="A176" s="221" t="s">
        <v>10</v>
      </c>
      <c r="B176" s="222"/>
      <c r="C176" s="111">
        <v>55</v>
      </c>
      <c r="D176" s="111">
        <v>35</v>
      </c>
      <c r="E176" s="112">
        <f t="shared" si="4"/>
        <v>90</v>
      </c>
    </row>
    <row r="177" spans="1:5" ht="53.25" customHeight="1">
      <c r="A177" s="221" t="s">
        <v>11</v>
      </c>
      <c r="B177" s="222"/>
      <c r="C177" s="111">
        <v>54</v>
      </c>
      <c r="D177" s="111">
        <v>26</v>
      </c>
      <c r="E177" s="112">
        <f t="shared" si="4"/>
        <v>80</v>
      </c>
    </row>
    <row r="178" spans="1:5" ht="53.25" customHeight="1">
      <c r="A178" s="195" t="s">
        <v>12</v>
      </c>
      <c r="B178" s="196"/>
      <c r="C178" s="111">
        <v>54</v>
      </c>
      <c r="D178" s="111">
        <v>26</v>
      </c>
      <c r="E178" s="112">
        <f t="shared" si="4"/>
        <v>80</v>
      </c>
    </row>
    <row r="179" spans="1:5" ht="39" customHeight="1">
      <c r="A179" s="206" t="s">
        <v>13</v>
      </c>
      <c r="B179" s="207"/>
      <c r="C179" s="111">
        <v>50</v>
      </c>
      <c r="D179" s="111">
        <v>20</v>
      </c>
      <c r="E179" s="112">
        <f t="shared" si="4"/>
        <v>70</v>
      </c>
    </row>
    <row r="180" spans="1:5" ht="53.25" customHeight="1">
      <c r="A180" s="206" t="s">
        <v>130</v>
      </c>
      <c r="B180" s="207"/>
      <c r="C180" s="111">
        <v>50</v>
      </c>
      <c r="D180" s="111">
        <v>25</v>
      </c>
      <c r="E180" s="112">
        <f t="shared" si="4"/>
        <v>75</v>
      </c>
    </row>
    <row r="181" spans="1:5" ht="42" customHeight="1">
      <c r="A181" s="195" t="s">
        <v>157</v>
      </c>
      <c r="B181" s="196"/>
      <c r="C181" s="111">
        <v>67</v>
      </c>
      <c r="D181" s="111">
        <v>33</v>
      </c>
      <c r="E181" s="112">
        <f t="shared" si="4"/>
        <v>100</v>
      </c>
    </row>
    <row r="182" spans="1:5" ht="53.25" customHeight="1">
      <c r="A182" s="221" t="s">
        <v>14</v>
      </c>
      <c r="B182" s="222"/>
      <c r="C182" s="111">
        <v>35</v>
      </c>
      <c r="D182" s="111">
        <v>15</v>
      </c>
      <c r="E182" s="112">
        <f t="shared" si="4"/>
        <v>50</v>
      </c>
    </row>
    <row r="183" spans="1:5" ht="53.25" customHeight="1">
      <c r="A183" s="221" t="s">
        <v>15</v>
      </c>
      <c r="B183" s="222"/>
      <c r="C183" s="111">
        <v>67</v>
      </c>
      <c r="D183" s="111">
        <v>33</v>
      </c>
      <c r="E183" s="112">
        <f t="shared" si="4"/>
        <v>100</v>
      </c>
    </row>
    <row r="184" spans="1:5" ht="53.25" customHeight="1">
      <c r="A184" s="221" t="s">
        <v>16</v>
      </c>
      <c r="B184" s="222"/>
      <c r="C184" s="111">
        <v>66</v>
      </c>
      <c r="D184" s="111">
        <v>34</v>
      </c>
      <c r="E184" s="112">
        <f t="shared" si="4"/>
        <v>100</v>
      </c>
    </row>
    <row r="185" spans="1:5" ht="38.25" customHeight="1">
      <c r="A185" s="206" t="s">
        <v>17</v>
      </c>
      <c r="B185" s="207"/>
      <c r="C185" s="111">
        <v>50</v>
      </c>
      <c r="D185" s="111">
        <v>25</v>
      </c>
      <c r="E185" s="112">
        <f t="shared" si="4"/>
        <v>75</v>
      </c>
    </row>
    <row r="186" spans="1:5" ht="28.5" customHeight="1">
      <c r="A186" s="221" t="s">
        <v>18</v>
      </c>
      <c r="B186" s="222"/>
      <c r="C186" s="113">
        <v>67</v>
      </c>
      <c r="D186" s="113">
        <v>33</v>
      </c>
      <c r="E186" s="112">
        <f t="shared" si="4"/>
        <v>100</v>
      </c>
    </row>
    <row r="187" spans="1:5" ht="53.25" customHeight="1">
      <c r="A187" s="223" t="s">
        <v>153</v>
      </c>
      <c r="B187" s="224"/>
      <c r="C187" s="113">
        <v>80</v>
      </c>
      <c r="D187" s="113">
        <v>50</v>
      </c>
      <c r="E187" s="112">
        <f t="shared" si="4"/>
        <v>130</v>
      </c>
    </row>
    <row r="188" spans="1:5" ht="57" customHeight="1">
      <c r="A188" s="221" t="s">
        <v>19</v>
      </c>
      <c r="B188" s="222"/>
      <c r="C188" s="113">
        <v>54</v>
      </c>
      <c r="D188" s="113">
        <v>26</v>
      </c>
      <c r="E188" s="112">
        <f t="shared" si="4"/>
        <v>80</v>
      </c>
    </row>
    <row r="189" spans="1:5" ht="41.25" customHeight="1">
      <c r="A189" s="221" t="s">
        <v>20</v>
      </c>
      <c r="B189" s="222"/>
      <c r="C189" s="113">
        <v>80</v>
      </c>
      <c r="D189" s="113">
        <v>40</v>
      </c>
      <c r="E189" s="112">
        <f t="shared" si="4"/>
        <v>120</v>
      </c>
    </row>
    <row r="190" spans="1:5" ht="37.5" customHeight="1">
      <c r="A190" s="221" t="s">
        <v>21</v>
      </c>
      <c r="B190" s="222"/>
      <c r="C190" s="113">
        <v>54</v>
      </c>
      <c r="D190" s="113">
        <v>26</v>
      </c>
      <c r="E190" s="112">
        <f t="shared" si="4"/>
        <v>80</v>
      </c>
    </row>
    <row r="191" spans="1:5" ht="37.5" customHeight="1">
      <c r="A191" s="221" t="s">
        <v>282</v>
      </c>
      <c r="B191" s="222"/>
      <c r="C191" s="113">
        <v>35</v>
      </c>
      <c r="D191" s="113">
        <v>15</v>
      </c>
      <c r="E191" s="112">
        <f t="shared" si="4"/>
        <v>50</v>
      </c>
    </row>
    <row r="192" spans="1:5" ht="41.25" customHeight="1">
      <c r="A192" s="221" t="s">
        <v>23</v>
      </c>
      <c r="B192" s="222"/>
      <c r="C192" s="113">
        <v>66</v>
      </c>
      <c r="D192" s="113">
        <v>34</v>
      </c>
      <c r="E192" s="112">
        <f t="shared" si="4"/>
        <v>100</v>
      </c>
    </row>
    <row r="193" spans="1:5" ht="38.25" customHeight="1">
      <c r="A193" s="221" t="s">
        <v>158</v>
      </c>
      <c r="B193" s="222"/>
      <c r="C193" s="113">
        <v>67</v>
      </c>
      <c r="D193" s="113">
        <v>33</v>
      </c>
      <c r="E193" s="112">
        <f t="shared" si="4"/>
        <v>100</v>
      </c>
    </row>
    <row r="194" spans="1:5" ht="53.25" customHeight="1">
      <c r="A194" s="221" t="s">
        <v>25</v>
      </c>
      <c r="B194" s="222"/>
      <c r="C194" s="113">
        <v>67</v>
      </c>
      <c r="D194" s="113">
        <v>33</v>
      </c>
      <c r="E194" s="112">
        <f t="shared" si="4"/>
        <v>100</v>
      </c>
    </row>
    <row r="195" spans="1:5" ht="41.25" customHeight="1">
      <c r="A195" s="233" t="s">
        <v>26</v>
      </c>
      <c r="B195" s="234"/>
      <c r="C195" s="113">
        <v>34</v>
      </c>
      <c r="D195" s="113">
        <v>16</v>
      </c>
      <c r="E195" s="112">
        <f t="shared" si="4"/>
        <v>50</v>
      </c>
    </row>
    <row r="196" spans="1:5" ht="39" customHeight="1">
      <c r="A196" s="221" t="s">
        <v>27</v>
      </c>
      <c r="B196" s="222"/>
      <c r="C196" s="113">
        <v>67</v>
      </c>
      <c r="D196" s="113">
        <v>33</v>
      </c>
      <c r="E196" s="112">
        <f t="shared" si="4"/>
        <v>100</v>
      </c>
    </row>
    <row r="197" spans="1:5" ht="30.75" customHeight="1">
      <c r="A197" s="221" t="s">
        <v>28</v>
      </c>
      <c r="B197" s="222"/>
      <c r="C197" s="113">
        <v>157</v>
      </c>
      <c r="D197" s="113">
        <v>33</v>
      </c>
      <c r="E197" s="112">
        <f t="shared" si="4"/>
        <v>190</v>
      </c>
    </row>
    <row r="198" spans="1:5" ht="39" customHeight="1">
      <c r="A198" s="195" t="s">
        <v>154</v>
      </c>
      <c r="B198" s="196"/>
      <c r="C198" s="113">
        <v>85</v>
      </c>
      <c r="D198" s="113">
        <v>40</v>
      </c>
      <c r="E198" s="112">
        <f t="shared" si="4"/>
        <v>125</v>
      </c>
    </row>
    <row r="199" spans="1:5" ht="37.5" customHeight="1">
      <c r="A199" s="221" t="s">
        <v>29</v>
      </c>
      <c r="B199" s="222"/>
      <c r="C199" s="113">
        <v>50</v>
      </c>
      <c r="D199" s="113">
        <v>25</v>
      </c>
      <c r="E199" s="112">
        <f t="shared" si="4"/>
        <v>75</v>
      </c>
    </row>
    <row r="200" spans="1:5" ht="53.25" customHeight="1">
      <c r="A200" s="195" t="s">
        <v>155</v>
      </c>
      <c r="B200" s="196"/>
      <c r="C200" s="113">
        <v>80</v>
      </c>
      <c r="D200" s="113">
        <v>40</v>
      </c>
      <c r="E200" s="112">
        <f t="shared" si="4"/>
        <v>120</v>
      </c>
    </row>
    <row r="201" spans="1:5" ht="53.25" customHeight="1">
      <c r="A201" s="235" t="s">
        <v>126</v>
      </c>
      <c r="B201" s="207"/>
      <c r="C201" s="113">
        <v>54</v>
      </c>
      <c r="D201" s="113">
        <v>26</v>
      </c>
      <c r="E201" s="112">
        <f t="shared" si="4"/>
        <v>80</v>
      </c>
    </row>
    <row r="202" spans="1:5" ht="36" customHeight="1">
      <c r="A202" s="221" t="s">
        <v>30</v>
      </c>
      <c r="B202" s="222"/>
      <c r="C202" s="113">
        <v>50</v>
      </c>
      <c r="D202" s="113">
        <v>25</v>
      </c>
      <c r="E202" s="112">
        <f t="shared" si="4"/>
        <v>75</v>
      </c>
    </row>
    <row r="203" spans="1:5" ht="36" customHeight="1">
      <c r="A203" s="221" t="s">
        <v>31</v>
      </c>
      <c r="B203" s="222"/>
      <c r="C203" s="113">
        <v>54</v>
      </c>
      <c r="D203" s="113">
        <v>26</v>
      </c>
      <c r="E203" s="112">
        <f t="shared" si="4"/>
        <v>80</v>
      </c>
    </row>
    <row r="204" spans="1:5" ht="46.5" customHeight="1">
      <c r="A204" s="221" t="s">
        <v>32</v>
      </c>
      <c r="B204" s="222"/>
      <c r="C204" s="113">
        <v>67</v>
      </c>
      <c r="D204" s="113">
        <v>33</v>
      </c>
      <c r="E204" s="112">
        <f t="shared" si="4"/>
        <v>100</v>
      </c>
    </row>
    <row r="205" spans="1:5" ht="42" customHeight="1">
      <c r="A205" s="221" t="s">
        <v>273</v>
      </c>
      <c r="B205" s="222"/>
      <c r="C205" s="113">
        <v>60</v>
      </c>
      <c r="D205" s="113">
        <v>40</v>
      </c>
      <c r="E205" s="112">
        <f t="shared" si="4"/>
        <v>100</v>
      </c>
    </row>
    <row r="206" spans="1:5" ht="39" customHeight="1">
      <c r="A206" s="221" t="s">
        <v>33</v>
      </c>
      <c r="B206" s="222"/>
      <c r="C206" s="113">
        <v>67</v>
      </c>
      <c r="D206" s="113">
        <v>33</v>
      </c>
      <c r="E206" s="112">
        <f t="shared" si="4"/>
        <v>100</v>
      </c>
    </row>
    <row r="207" spans="1:5" ht="53.25" customHeight="1">
      <c r="A207" s="221" t="s">
        <v>127</v>
      </c>
      <c r="B207" s="222"/>
      <c r="C207" s="113">
        <v>54</v>
      </c>
      <c r="D207" s="113">
        <v>26</v>
      </c>
      <c r="E207" s="112">
        <f t="shared" si="4"/>
        <v>80</v>
      </c>
    </row>
    <row r="208" spans="1:5" ht="53.25" customHeight="1">
      <c r="A208" s="221" t="s">
        <v>34</v>
      </c>
      <c r="B208" s="222"/>
      <c r="C208" s="113">
        <v>40</v>
      </c>
      <c r="D208" s="113">
        <v>20</v>
      </c>
      <c r="E208" s="112">
        <f t="shared" si="4"/>
        <v>60</v>
      </c>
    </row>
    <row r="209" spans="1:5" ht="37.5" customHeight="1">
      <c r="A209" s="221" t="s">
        <v>35</v>
      </c>
      <c r="B209" s="222"/>
      <c r="C209" s="113">
        <v>35</v>
      </c>
      <c r="D209" s="113">
        <v>15</v>
      </c>
      <c r="E209" s="112">
        <f t="shared" si="4"/>
        <v>50</v>
      </c>
    </row>
    <row r="210" spans="1:5" ht="53.25" customHeight="1">
      <c r="A210" s="221" t="s">
        <v>36</v>
      </c>
      <c r="B210" s="222"/>
      <c r="C210" s="113">
        <v>35</v>
      </c>
      <c r="D210" s="113">
        <v>15</v>
      </c>
      <c r="E210" s="112">
        <f t="shared" si="4"/>
        <v>50</v>
      </c>
    </row>
    <row r="211" spans="1:5" ht="53.25" customHeight="1">
      <c r="A211" s="221" t="s">
        <v>281</v>
      </c>
      <c r="B211" s="222"/>
      <c r="C211" s="113">
        <v>60</v>
      </c>
      <c r="D211" s="113">
        <v>30</v>
      </c>
      <c r="E211" s="112">
        <f t="shared" si="4"/>
        <v>90</v>
      </c>
    </row>
    <row r="212" spans="1:5" ht="42" customHeight="1">
      <c r="A212" s="221" t="s">
        <v>38</v>
      </c>
      <c r="B212" s="222"/>
      <c r="C212" s="113">
        <v>80</v>
      </c>
      <c r="D212" s="113">
        <v>70</v>
      </c>
      <c r="E212" s="112">
        <f t="shared" si="4"/>
        <v>150</v>
      </c>
    </row>
    <row r="213" spans="1:5" ht="53.25" customHeight="1">
      <c r="A213" s="221" t="s">
        <v>39</v>
      </c>
      <c r="B213" s="222"/>
      <c r="C213" s="113">
        <v>54</v>
      </c>
      <c r="D213" s="113">
        <v>26</v>
      </c>
      <c r="E213" s="112">
        <f t="shared" si="4"/>
        <v>80</v>
      </c>
    </row>
    <row r="214" spans="1:5" ht="53.25" customHeight="1">
      <c r="A214" s="221" t="s">
        <v>40</v>
      </c>
      <c r="B214" s="222"/>
      <c r="C214" s="113">
        <v>30</v>
      </c>
      <c r="D214" s="113">
        <v>20</v>
      </c>
      <c r="E214" s="112">
        <f t="shared" si="4"/>
        <v>50</v>
      </c>
    </row>
    <row r="215" spans="1:5" ht="39" customHeight="1">
      <c r="A215" s="221" t="s">
        <v>41</v>
      </c>
      <c r="B215" s="222"/>
      <c r="C215" s="113">
        <v>54</v>
      </c>
      <c r="D215" s="113">
        <v>26</v>
      </c>
      <c r="E215" s="112">
        <f t="shared" si="4"/>
        <v>80</v>
      </c>
    </row>
    <row r="216" spans="1:5" ht="35.25" customHeight="1">
      <c r="A216" s="221" t="s">
        <v>42</v>
      </c>
      <c r="B216" s="222"/>
      <c r="C216" s="113">
        <v>67</v>
      </c>
      <c r="D216" s="113">
        <v>33</v>
      </c>
      <c r="E216" s="112">
        <f t="shared" si="4"/>
        <v>100</v>
      </c>
    </row>
    <row r="217" spans="1:5" ht="53.25" customHeight="1">
      <c r="A217" s="221" t="s">
        <v>43</v>
      </c>
      <c r="B217" s="222"/>
      <c r="C217" s="113">
        <v>54</v>
      </c>
      <c r="D217" s="113">
        <v>26</v>
      </c>
      <c r="E217" s="112">
        <f t="shared" si="4"/>
        <v>80</v>
      </c>
    </row>
    <row r="218" spans="1:5" ht="34.5" customHeight="1">
      <c r="A218" s="221" t="s">
        <v>44</v>
      </c>
      <c r="B218" s="222"/>
      <c r="C218" s="113">
        <v>54</v>
      </c>
      <c r="D218" s="113">
        <v>26</v>
      </c>
      <c r="E218" s="112">
        <f t="shared" si="4"/>
        <v>80</v>
      </c>
    </row>
    <row r="219" spans="1:5" ht="39" customHeight="1">
      <c r="A219" s="221" t="s">
        <v>45</v>
      </c>
      <c r="B219" s="222"/>
      <c r="C219" s="113">
        <v>60</v>
      </c>
      <c r="D219" s="113">
        <v>30</v>
      </c>
      <c r="E219" s="112">
        <f t="shared" si="4"/>
        <v>90</v>
      </c>
    </row>
    <row r="220" spans="1:5" ht="35.25" customHeight="1">
      <c r="A220" s="221" t="s">
        <v>46</v>
      </c>
      <c r="B220" s="222"/>
      <c r="C220" s="113">
        <v>67</v>
      </c>
      <c r="D220" s="113">
        <v>33</v>
      </c>
      <c r="E220" s="112">
        <f t="shared" si="4"/>
        <v>100</v>
      </c>
    </row>
    <row r="221" spans="1:5" ht="34.5" customHeight="1">
      <c r="A221" s="221" t="s">
        <v>47</v>
      </c>
      <c r="B221" s="222"/>
      <c r="C221" s="113">
        <v>55</v>
      </c>
      <c r="D221" s="113">
        <v>25</v>
      </c>
      <c r="E221" s="112">
        <f t="shared" si="4"/>
        <v>80</v>
      </c>
    </row>
    <row r="222" spans="1:5" ht="33.75" customHeight="1">
      <c r="A222" s="221" t="s">
        <v>48</v>
      </c>
      <c r="B222" s="222"/>
      <c r="C222" s="113">
        <v>50</v>
      </c>
      <c r="D222" s="113">
        <v>20</v>
      </c>
      <c r="E222" s="112">
        <f t="shared" si="4"/>
        <v>70</v>
      </c>
    </row>
    <row r="223" spans="1:5" ht="32.25" customHeight="1">
      <c r="A223" s="221" t="s">
        <v>49</v>
      </c>
      <c r="B223" s="222"/>
      <c r="C223" s="113">
        <v>80</v>
      </c>
      <c r="D223" s="113">
        <v>40</v>
      </c>
      <c r="E223" s="112">
        <f t="shared" si="4"/>
        <v>120</v>
      </c>
    </row>
    <row r="224" spans="1:5" ht="34.5" customHeight="1">
      <c r="A224" s="221" t="s">
        <v>50</v>
      </c>
      <c r="B224" s="222"/>
      <c r="C224" s="113">
        <v>50</v>
      </c>
      <c r="D224" s="113">
        <v>30</v>
      </c>
      <c r="E224" s="112">
        <f t="shared" si="4"/>
        <v>80</v>
      </c>
    </row>
    <row r="225" spans="1:5" ht="37.5" customHeight="1">
      <c r="A225" s="221" t="s">
        <v>51</v>
      </c>
      <c r="B225" s="222"/>
      <c r="C225" s="113">
        <v>40</v>
      </c>
      <c r="D225" s="113">
        <v>25</v>
      </c>
      <c r="E225" s="112">
        <f t="shared" si="4"/>
        <v>65</v>
      </c>
    </row>
    <row r="226" spans="1:5" ht="36" customHeight="1">
      <c r="A226" s="221" t="s">
        <v>52</v>
      </c>
      <c r="B226" s="222"/>
      <c r="C226" s="113">
        <v>45</v>
      </c>
      <c r="D226" s="113">
        <v>25</v>
      </c>
      <c r="E226" s="112">
        <f t="shared" si="4"/>
        <v>70</v>
      </c>
    </row>
    <row r="227" spans="1:5" ht="53.25" customHeight="1">
      <c r="A227" s="221" t="s">
        <v>53</v>
      </c>
      <c r="B227" s="222"/>
      <c r="C227" s="113">
        <v>100</v>
      </c>
      <c r="D227" s="113">
        <v>40</v>
      </c>
      <c r="E227" s="112">
        <f t="shared" si="4"/>
        <v>140</v>
      </c>
    </row>
    <row r="228" spans="1:5" ht="39.75" customHeight="1">
      <c r="A228" s="221" t="s">
        <v>54</v>
      </c>
      <c r="B228" s="222"/>
      <c r="C228" s="113">
        <v>54</v>
      </c>
      <c r="D228" s="113">
        <v>26</v>
      </c>
      <c r="E228" s="112">
        <f t="shared" si="4"/>
        <v>80</v>
      </c>
    </row>
    <row r="229" spans="1:5" ht="37.5" customHeight="1">
      <c r="A229" s="221" t="s">
        <v>55</v>
      </c>
      <c r="B229" s="222"/>
      <c r="C229" s="113">
        <v>54</v>
      </c>
      <c r="D229" s="113">
        <v>26</v>
      </c>
      <c r="E229" s="112">
        <f t="shared" si="4"/>
        <v>80</v>
      </c>
    </row>
    <row r="230" spans="1:5" ht="36" customHeight="1">
      <c r="A230" s="195" t="s">
        <v>56</v>
      </c>
      <c r="B230" s="196"/>
      <c r="C230" s="114">
        <v>50</v>
      </c>
      <c r="D230" s="113">
        <v>25</v>
      </c>
      <c r="E230" s="112">
        <f t="shared" si="4"/>
        <v>75</v>
      </c>
    </row>
    <row r="231" spans="1:5" ht="32.25" customHeight="1">
      <c r="A231" s="195" t="s">
        <v>57</v>
      </c>
      <c r="B231" s="196"/>
      <c r="C231" s="114">
        <v>67</v>
      </c>
      <c r="D231" s="114">
        <v>33</v>
      </c>
      <c r="E231" s="112">
        <f t="shared" si="4"/>
        <v>100</v>
      </c>
    </row>
    <row r="232" spans="1:5" ht="57" customHeight="1">
      <c r="A232" s="195" t="s">
        <v>58</v>
      </c>
      <c r="B232" s="196"/>
      <c r="C232" s="114">
        <v>60</v>
      </c>
      <c r="D232" s="114">
        <v>30</v>
      </c>
      <c r="E232" s="112">
        <f t="shared" si="4"/>
        <v>90</v>
      </c>
    </row>
    <row r="233" spans="1:5" ht="36.75" customHeight="1">
      <c r="A233" s="195" t="s">
        <v>59</v>
      </c>
      <c r="B233" s="196"/>
      <c r="C233" s="114">
        <v>100</v>
      </c>
      <c r="D233" s="114">
        <v>50</v>
      </c>
      <c r="E233" s="112">
        <f t="shared" si="4"/>
        <v>150</v>
      </c>
    </row>
    <row r="234" spans="1:5" ht="53.25" customHeight="1">
      <c r="A234" s="195" t="s">
        <v>60</v>
      </c>
      <c r="B234" s="196"/>
      <c r="C234" s="114">
        <v>50</v>
      </c>
      <c r="D234" s="114">
        <v>30</v>
      </c>
      <c r="E234" s="112">
        <f t="shared" si="4"/>
        <v>80</v>
      </c>
    </row>
    <row r="235" spans="1:5" ht="39" customHeight="1">
      <c r="A235" s="195" t="s">
        <v>62</v>
      </c>
      <c r="B235" s="196"/>
      <c r="C235" s="114">
        <v>67</v>
      </c>
      <c r="D235" s="114">
        <v>33</v>
      </c>
      <c r="E235" s="112">
        <f t="shared" si="4"/>
        <v>100</v>
      </c>
    </row>
    <row r="236" spans="1:5" ht="39.75" customHeight="1">
      <c r="A236" s="195" t="s">
        <v>63</v>
      </c>
      <c r="B236" s="196"/>
      <c r="C236" s="114">
        <v>100</v>
      </c>
      <c r="D236" s="114">
        <v>50</v>
      </c>
      <c r="E236" s="112">
        <f aca="true" t="shared" si="5" ref="E236:E249">C236+D236</f>
        <v>150</v>
      </c>
    </row>
    <row r="237" spans="1:5" ht="53.25" customHeight="1">
      <c r="A237" s="195" t="s">
        <v>64</v>
      </c>
      <c r="B237" s="196"/>
      <c r="C237" s="114">
        <v>54</v>
      </c>
      <c r="D237" s="114">
        <v>26</v>
      </c>
      <c r="E237" s="112">
        <f t="shared" si="5"/>
        <v>80</v>
      </c>
    </row>
    <row r="238" spans="1:5" ht="39.75" customHeight="1">
      <c r="A238" s="195" t="s">
        <v>65</v>
      </c>
      <c r="B238" s="196"/>
      <c r="C238" s="114">
        <v>54</v>
      </c>
      <c r="D238" s="114">
        <v>26</v>
      </c>
      <c r="E238" s="112">
        <f t="shared" si="5"/>
        <v>80</v>
      </c>
    </row>
    <row r="239" spans="1:5" ht="39" customHeight="1">
      <c r="A239" s="195" t="s">
        <v>159</v>
      </c>
      <c r="B239" s="196"/>
      <c r="C239" s="114">
        <v>35</v>
      </c>
      <c r="D239" s="114">
        <v>15</v>
      </c>
      <c r="E239" s="112">
        <f t="shared" si="5"/>
        <v>50</v>
      </c>
    </row>
    <row r="240" spans="1:5" ht="41.25" customHeight="1">
      <c r="A240" s="195" t="s">
        <v>66</v>
      </c>
      <c r="B240" s="196"/>
      <c r="C240" s="114">
        <v>20</v>
      </c>
      <c r="D240" s="114">
        <v>10</v>
      </c>
      <c r="E240" s="112">
        <f t="shared" si="5"/>
        <v>30</v>
      </c>
    </row>
    <row r="241" spans="1:5" ht="41.25" customHeight="1">
      <c r="A241" s="195" t="s">
        <v>67</v>
      </c>
      <c r="B241" s="196"/>
      <c r="C241" s="114">
        <v>26</v>
      </c>
      <c r="D241" s="114">
        <v>14</v>
      </c>
      <c r="E241" s="112">
        <f t="shared" si="5"/>
        <v>40</v>
      </c>
    </row>
    <row r="242" spans="1:5" ht="42" customHeight="1">
      <c r="A242" s="195" t="s">
        <v>68</v>
      </c>
      <c r="B242" s="196"/>
      <c r="C242" s="114">
        <v>20</v>
      </c>
      <c r="D242" s="114">
        <v>10</v>
      </c>
      <c r="E242" s="112">
        <f t="shared" si="5"/>
        <v>30</v>
      </c>
    </row>
    <row r="243" spans="1:5" ht="37.5" customHeight="1">
      <c r="A243" s="195" t="s">
        <v>69</v>
      </c>
      <c r="B243" s="196"/>
      <c r="C243" s="114">
        <v>40</v>
      </c>
      <c r="D243" s="114">
        <v>20</v>
      </c>
      <c r="E243" s="112">
        <f t="shared" si="5"/>
        <v>60</v>
      </c>
    </row>
    <row r="244" spans="1:5" ht="30.75" customHeight="1">
      <c r="A244" s="195" t="s">
        <v>70</v>
      </c>
      <c r="B244" s="196"/>
      <c r="C244" s="114">
        <v>30</v>
      </c>
      <c r="D244" s="114">
        <v>10</v>
      </c>
      <c r="E244" s="112">
        <f t="shared" si="5"/>
        <v>40</v>
      </c>
    </row>
    <row r="245" spans="1:5" ht="35.25" customHeight="1">
      <c r="A245" s="195" t="s">
        <v>71</v>
      </c>
      <c r="B245" s="196"/>
      <c r="C245" s="114">
        <v>35</v>
      </c>
      <c r="D245" s="114">
        <v>15</v>
      </c>
      <c r="E245" s="112">
        <f t="shared" si="5"/>
        <v>50</v>
      </c>
    </row>
    <row r="246" spans="1:5" ht="37.5" customHeight="1">
      <c r="A246" s="195" t="s">
        <v>161</v>
      </c>
      <c r="B246" s="196"/>
      <c r="C246" s="114">
        <v>35</v>
      </c>
      <c r="D246" s="114">
        <v>15</v>
      </c>
      <c r="E246" s="112">
        <f t="shared" si="5"/>
        <v>50</v>
      </c>
    </row>
    <row r="247" spans="1:5" ht="37.5" customHeight="1">
      <c r="A247" s="195" t="s">
        <v>160</v>
      </c>
      <c r="B247" s="196"/>
      <c r="C247" s="115">
        <v>35</v>
      </c>
      <c r="D247" s="115">
        <v>15</v>
      </c>
      <c r="E247" s="112">
        <f t="shared" si="5"/>
        <v>50</v>
      </c>
    </row>
    <row r="248" spans="1:5" ht="53.25" customHeight="1">
      <c r="A248" s="195" t="s">
        <v>231</v>
      </c>
      <c r="B248" s="196"/>
      <c r="C248" s="115"/>
      <c r="D248" s="115">
        <v>30</v>
      </c>
      <c r="E248" s="112">
        <f t="shared" si="5"/>
        <v>30</v>
      </c>
    </row>
    <row r="249" spans="1:5" ht="15.75">
      <c r="A249" s="197" t="s">
        <v>73</v>
      </c>
      <c r="B249" s="198"/>
      <c r="C249" s="62">
        <f>SUM(C172:C248)</f>
        <v>4380</v>
      </c>
      <c r="D249" s="62">
        <f>SUM(D172:D248)</f>
        <v>2180</v>
      </c>
      <c r="E249" s="73">
        <f t="shared" si="5"/>
        <v>6560</v>
      </c>
    </row>
  </sheetData>
  <sheetProtection/>
  <mergeCells count="248">
    <mergeCell ref="A247:B247"/>
    <mergeCell ref="A248:B248"/>
    <mergeCell ref="A249:B249"/>
    <mergeCell ref="A241:B241"/>
    <mergeCell ref="A242:B242"/>
    <mergeCell ref="A243:B243"/>
    <mergeCell ref="A244:B244"/>
    <mergeCell ref="A245:B245"/>
    <mergeCell ref="A246:B246"/>
    <mergeCell ref="A235:B235"/>
    <mergeCell ref="A236:B236"/>
    <mergeCell ref="A237:B237"/>
    <mergeCell ref="A238:B238"/>
    <mergeCell ref="A239:B239"/>
    <mergeCell ref="A240:B240"/>
    <mergeCell ref="A229:B229"/>
    <mergeCell ref="A230:B230"/>
    <mergeCell ref="A231:B231"/>
    <mergeCell ref="A232:B232"/>
    <mergeCell ref="A233:B233"/>
    <mergeCell ref="A234:B234"/>
    <mergeCell ref="A223:B223"/>
    <mergeCell ref="A224:B224"/>
    <mergeCell ref="A225:B225"/>
    <mergeCell ref="A226:B226"/>
    <mergeCell ref="A227:B227"/>
    <mergeCell ref="A228:B228"/>
    <mergeCell ref="A217:B217"/>
    <mergeCell ref="A218:B218"/>
    <mergeCell ref="A219:B219"/>
    <mergeCell ref="A220:B220"/>
    <mergeCell ref="A221:B221"/>
    <mergeCell ref="A222:B222"/>
    <mergeCell ref="A211:B211"/>
    <mergeCell ref="A212:B212"/>
    <mergeCell ref="A213:B213"/>
    <mergeCell ref="A214:B214"/>
    <mergeCell ref="A215:B215"/>
    <mergeCell ref="A216:B216"/>
    <mergeCell ref="A205:B205"/>
    <mergeCell ref="A206:B206"/>
    <mergeCell ref="A207:B207"/>
    <mergeCell ref="A208:B208"/>
    <mergeCell ref="A209:B209"/>
    <mergeCell ref="A210:B210"/>
    <mergeCell ref="A199:B199"/>
    <mergeCell ref="A200:B200"/>
    <mergeCell ref="A201:B201"/>
    <mergeCell ref="A202:B202"/>
    <mergeCell ref="A203:B203"/>
    <mergeCell ref="A204:B204"/>
    <mergeCell ref="A193:B193"/>
    <mergeCell ref="A194:B194"/>
    <mergeCell ref="A195:B195"/>
    <mergeCell ref="A196:B196"/>
    <mergeCell ref="A197:B197"/>
    <mergeCell ref="A198:B198"/>
    <mergeCell ref="A187:B187"/>
    <mergeCell ref="A188:B188"/>
    <mergeCell ref="A189:B189"/>
    <mergeCell ref="A190:B190"/>
    <mergeCell ref="A191:B191"/>
    <mergeCell ref="A192:B192"/>
    <mergeCell ref="A181:B181"/>
    <mergeCell ref="A182:B182"/>
    <mergeCell ref="A183:B183"/>
    <mergeCell ref="A184:B184"/>
    <mergeCell ref="A185:B185"/>
    <mergeCell ref="A186:B186"/>
    <mergeCell ref="A175:B175"/>
    <mergeCell ref="A176:B176"/>
    <mergeCell ref="A177:B177"/>
    <mergeCell ref="A178:B178"/>
    <mergeCell ref="A179:B179"/>
    <mergeCell ref="A180:B180"/>
    <mergeCell ref="A169:B169"/>
    <mergeCell ref="A170:B170"/>
    <mergeCell ref="A171:E171"/>
    <mergeCell ref="A172:B172"/>
    <mergeCell ref="A173:B173"/>
    <mergeCell ref="A174:B174"/>
    <mergeCell ref="A163:B163"/>
    <mergeCell ref="A164:B164"/>
    <mergeCell ref="A165:B165"/>
    <mergeCell ref="A166:B166"/>
    <mergeCell ref="A167:B167"/>
    <mergeCell ref="A168:B168"/>
    <mergeCell ref="A157:B157"/>
    <mergeCell ref="A158:B158"/>
    <mergeCell ref="A159:B159"/>
    <mergeCell ref="A160:B160"/>
    <mergeCell ref="A161:B161"/>
    <mergeCell ref="A162:B162"/>
    <mergeCell ref="A151:B151"/>
    <mergeCell ref="A152:B152"/>
    <mergeCell ref="A153:B153"/>
    <mergeCell ref="A154:B154"/>
    <mergeCell ref="A155:B155"/>
    <mergeCell ref="A156:B156"/>
    <mergeCell ref="A145:B145"/>
    <mergeCell ref="A146:B146"/>
    <mergeCell ref="A147:B147"/>
    <mergeCell ref="A148:B148"/>
    <mergeCell ref="A149:B149"/>
    <mergeCell ref="A150:B150"/>
    <mergeCell ref="A139:B139"/>
    <mergeCell ref="A140:B140"/>
    <mergeCell ref="A141:B141"/>
    <mergeCell ref="A142:B142"/>
    <mergeCell ref="A143:B143"/>
    <mergeCell ref="A144:B144"/>
    <mergeCell ref="A133:B133"/>
    <mergeCell ref="A134:B134"/>
    <mergeCell ref="A135:B135"/>
    <mergeCell ref="A136:B136"/>
    <mergeCell ref="A137:B137"/>
    <mergeCell ref="A138:B138"/>
    <mergeCell ref="A127:B127"/>
    <mergeCell ref="A128:B128"/>
    <mergeCell ref="A129:B129"/>
    <mergeCell ref="A130:B130"/>
    <mergeCell ref="A131:B131"/>
    <mergeCell ref="A132:B132"/>
    <mergeCell ref="A121:B121"/>
    <mergeCell ref="A122:B122"/>
    <mergeCell ref="A123:B123"/>
    <mergeCell ref="A124:B124"/>
    <mergeCell ref="A125:B125"/>
    <mergeCell ref="A126:B126"/>
    <mergeCell ref="A115:B115"/>
    <mergeCell ref="A116:B116"/>
    <mergeCell ref="A117:B117"/>
    <mergeCell ref="A118:B118"/>
    <mergeCell ref="A119:B119"/>
    <mergeCell ref="A120:B120"/>
    <mergeCell ref="A109:B109"/>
    <mergeCell ref="A110:B110"/>
    <mergeCell ref="A111:B111"/>
    <mergeCell ref="A112:B112"/>
    <mergeCell ref="A113:B113"/>
    <mergeCell ref="A114:B114"/>
    <mergeCell ref="A103:B103"/>
    <mergeCell ref="A104:B104"/>
    <mergeCell ref="A105:B105"/>
    <mergeCell ref="A106:B106"/>
    <mergeCell ref="A107:B107"/>
    <mergeCell ref="A108:B108"/>
    <mergeCell ref="A97:B97"/>
    <mergeCell ref="A98:B98"/>
    <mergeCell ref="A99:B99"/>
    <mergeCell ref="A100:B100"/>
    <mergeCell ref="A101:B101"/>
    <mergeCell ref="A102:B102"/>
    <mergeCell ref="A90:B90"/>
    <mergeCell ref="A92:E92"/>
    <mergeCell ref="A93:B93"/>
    <mergeCell ref="A94:B94"/>
    <mergeCell ref="A95:B95"/>
    <mergeCell ref="A96:B96"/>
    <mergeCell ref="A1:C1"/>
    <mergeCell ref="A79:B79"/>
    <mergeCell ref="A91:B91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80:B80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64:B64"/>
    <mergeCell ref="A65:B65"/>
    <mergeCell ref="A66:B66"/>
    <mergeCell ref="A67:B67"/>
    <mergeCell ref="A68:B68"/>
    <mergeCell ref="A69:B69"/>
    <mergeCell ref="A58:B58"/>
    <mergeCell ref="A59:B59"/>
    <mergeCell ref="A60:B60"/>
    <mergeCell ref="A61:B61"/>
    <mergeCell ref="A62:B62"/>
    <mergeCell ref="A63:B63"/>
    <mergeCell ref="A52:B52"/>
    <mergeCell ref="A53:B53"/>
    <mergeCell ref="A54:B54"/>
    <mergeCell ref="A55:B55"/>
    <mergeCell ref="A56:B56"/>
    <mergeCell ref="A57:B57"/>
    <mergeCell ref="A46:B46"/>
    <mergeCell ref="A47:B47"/>
    <mergeCell ref="A48:B48"/>
    <mergeCell ref="A49:B49"/>
    <mergeCell ref="A50:B50"/>
    <mergeCell ref="A51:B51"/>
    <mergeCell ref="A40:B40"/>
    <mergeCell ref="A41:B41"/>
    <mergeCell ref="A42:B42"/>
    <mergeCell ref="A43:B43"/>
    <mergeCell ref="A44:B44"/>
    <mergeCell ref="A45:B45"/>
    <mergeCell ref="A35:B35"/>
    <mergeCell ref="A36:B36"/>
    <mergeCell ref="A37:B37"/>
    <mergeCell ref="A38:B38"/>
    <mergeCell ref="A39:B39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13:E13"/>
    <mergeCell ref="A4:A11"/>
    <mergeCell ref="C6:D6"/>
    <mergeCell ref="B4:E4"/>
    <mergeCell ref="C9:D9"/>
    <mergeCell ref="C10:D10"/>
    <mergeCell ref="C11:D11"/>
    <mergeCell ref="C5:E5"/>
    <mergeCell ref="A20:B20"/>
    <mergeCell ref="A21:B21"/>
    <mergeCell ref="A22:B22"/>
    <mergeCell ref="A14:B14"/>
    <mergeCell ref="A15:B15"/>
    <mergeCell ref="A16:B16"/>
    <mergeCell ref="C7:D7"/>
    <mergeCell ref="A12:B12"/>
    <mergeCell ref="E6:E11"/>
  </mergeCells>
  <printOptions/>
  <pageMargins left="0.7" right="0.7" top="0.75" bottom="0.75" header="0.3" footer="0.3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M57"/>
  <sheetViews>
    <sheetView view="pageBreakPreview" zoomScale="60" workbookViewId="0" topLeftCell="A52">
      <selection activeCell="AB19" sqref="AB19"/>
    </sheetView>
  </sheetViews>
  <sheetFormatPr defaultColWidth="9.140625" defaultRowHeight="15"/>
  <cols>
    <col min="1" max="1" width="33.140625" style="0" customWidth="1"/>
    <col min="2" max="2" width="14.7109375" style="0" customWidth="1"/>
    <col min="3" max="3" width="13.140625" style="0" customWidth="1"/>
    <col min="4" max="4" width="14.00390625" style="0" customWidth="1"/>
    <col min="5" max="5" width="9.00390625" style="0" customWidth="1"/>
    <col min="6" max="6" width="13.00390625" style="0" customWidth="1"/>
    <col min="7" max="7" width="15.7109375" style="0" customWidth="1"/>
    <col min="8" max="8" width="15.421875" style="0" customWidth="1"/>
    <col min="13" max="13" width="18.421875" style="0" customWidth="1"/>
  </cols>
  <sheetData>
    <row r="1" spans="1:8" ht="15.75">
      <c r="A1" s="117"/>
      <c r="B1" s="117"/>
      <c r="C1" s="117"/>
      <c r="D1" s="9"/>
      <c r="E1" s="9"/>
      <c r="F1" s="86" t="s">
        <v>283</v>
      </c>
      <c r="G1" s="9"/>
      <c r="H1" s="9"/>
    </row>
    <row r="2" spans="1:8" ht="15.75">
      <c r="A2" s="117" t="s">
        <v>268</v>
      </c>
      <c r="B2" s="117"/>
      <c r="C2" s="117"/>
      <c r="D2" s="9"/>
      <c r="E2" s="9"/>
      <c r="F2" s="9"/>
      <c r="G2" s="9"/>
      <c r="H2" s="118" t="s">
        <v>269</v>
      </c>
    </row>
    <row r="3" spans="1:5" ht="19.5" customHeight="1">
      <c r="A3" s="11"/>
      <c r="B3" s="71"/>
      <c r="C3" s="71"/>
      <c r="D3" s="71"/>
      <c r="E3" s="71"/>
    </row>
    <row r="4" spans="1:8" ht="15">
      <c r="A4" s="212" t="s">
        <v>131</v>
      </c>
      <c r="B4" s="153" t="s">
        <v>189</v>
      </c>
      <c r="C4" s="153"/>
      <c r="D4" s="153"/>
      <c r="E4" s="153"/>
      <c r="F4" s="153"/>
      <c r="G4" s="153"/>
      <c r="H4" s="153"/>
    </row>
    <row r="5" spans="1:8" s="1" customFormat="1" ht="41.25" customHeight="1">
      <c r="A5" s="212"/>
      <c r="B5" s="68" t="s">
        <v>0</v>
      </c>
      <c r="C5" s="241" t="s">
        <v>188</v>
      </c>
      <c r="D5" s="242"/>
      <c r="E5" s="242"/>
      <c r="F5" s="242"/>
      <c r="G5" s="242"/>
      <c r="H5" s="243"/>
    </row>
    <row r="6" spans="1:8" s="1" customFormat="1" ht="33" customHeight="1">
      <c r="A6" s="212"/>
      <c r="B6" s="68" t="s">
        <v>1</v>
      </c>
      <c r="C6" s="237" t="s">
        <v>190</v>
      </c>
      <c r="D6" s="237"/>
      <c r="E6" s="238" t="s">
        <v>152</v>
      </c>
      <c r="F6" s="237" t="s">
        <v>190</v>
      </c>
      <c r="G6" s="237"/>
      <c r="H6" s="238" t="s">
        <v>152</v>
      </c>
    </row>
    <row r="7" spans="1:8" s="1" customFormat="1" ht="25.5" customHeight="1">
      <c r="A7" s="212"/>
      <c r="B7" s="68" t="s">
        <v>2</v>
      </c>
      <c r="C7" s="225" t="s">
        <v>190</v>
      </c>
      <c r="D7" s="225"/>
      <c r="E7" s="238"/>
      <c r="F7" s="225" t="s">
        <v>197</v>
      </c>
      <c r="G7" s="225"/>
      <c r="H7" s="238"/>
    </row>
    <row r="8" spans="1:8" s="1" customFormat="1" ht="37.5" customHeight="1">
      <c r="A8" s="212"/>
      <c r="B8" s="68" t="s">
        <v>3</v>
      </c>
      <c r="C8" s="70" t="s">
        <v>190</v>
      </c>
      <c r="D8" s="67" t="s">
        <v>191</v>
      </c>
      <c r="E8" s="238"/>
      <c r="F8" s="70" t="s">
        <v>190</v>
      </c>
      <c r="G8" s="67" t="s">
        <v>191</v>
      </c>
      <c r="H8" s="238"/>
    </row>
    <row r="9" spans="1:8" s="1" customFormat="1" ht="48" customHeight="1">
      <c r="A9" s="212"/>
      <c r="B9" s="45" t="s">
        <v>4</v>
      </c>
      <c r="C9" s="239" t="s">
        <v>187</v>
      </c>
      <c r="D9" s="239"/>
      <c r="E9" s="238"/>
      <c r="F9" s="239" t="s">
        <v>187</v>
      </c>
      <c r="G9" s="239"/>
      <c r="H9" s="238"/>
    </row>
    <row r="10" spans="1:8" s="5" customFormat="1" ht="17.25" customHeight="1">
      <c r="A10" s="212"/>
      <c r="B10" s="68" t="s">
        <v>81</v>
      </c>
      <c r="C10" s="240" t="s">
        <v>195</v>
      </c>
      <c r="D10" s="240"/>
      <c r="E10" s="238"/>
      <c r="F10" s="240" t="s">
        <v>195</v>
      </c>
      <c r="G10" s="240"/>
      <c r="H10" s="238"/>
    </row>
    <row r="11" spans="1:8" s="5" customFormat="1" ht="30" customHeight="1">
      <c r="A11" s="212"/>
      <c r="B11" s="68" t="s">
        <v>82</v>
      </c>
      <c r="C11" s="240" t="s">
        <v>196</v>
      </c>
      <c r="D11" s="240"/>
      <c r="E11" s="238"/>
      <c r="F11" s="240" t="s">
        <v>196</v>
      </c>
      <c r="G11" s="240"/>
      <c r="H11" s="238"/>
    </row>
    <row r="12" spans="1:8" s="5" customFormat="1" ht="20.25" customHeight="1">
      <c r="A12" s="245">
        <v>1</v>
      </c>
      <c r="B12" s="245"/>
      <c r="C12" s="64" t="s">
        <v>162</v>
      </c>
      <c r="D12" s="64" t="s">
        <v>163</v>
      </c>
      <c r="E12" s="28">
        <v>4</v>
      </c>
      <c r="F12" s="64" t="s">
        <v>162</v>
      </c>
      <c r="G12" s="64" t="s">
        <v>163</v>
      </c>
      <c r="H12" s="28">
        <v>4</v>
      </c>
    </row>
    <row r="13" spans="1:8" s="5" customFormat="1" ht="17.25" customHeight="1">
      <c r="A13" s="205" t="s">
        <v>149</v>
      </c>
      <c r="B13" s="205"/>
      <c r="C13" s="205"/>
      <c r="D13" s="205"/>
      <c r="E13" s="205"/>
      <c r="F13" s="205"/>
      <c r="G13" s="205"/>
      <c r="H13" s="205"/>
    </row>
    <row r="14" spans="1:13" s="1" customFormat="1" ht="49.5" customHeight="1">
      <c r="A14" s="236" t="s">
        <v>198</v>
      </c>
      <c r="B14" s="236"/>
      <c r="C14" s="76"/>
      <c r="D14" s="76"/>
      <c r="E14" s="119">
        <f aca="true" t="shared" si="0" ref="E14:E24">C14+D14</f>
        <v>0</v>
      </c>
      <c r="F14" s="76">
        <v>100</v>
      </c>
      <c r="G14" s="76">
        <v>33</v>
      </c>
      <c r="H14" s="119">
        <f aca="true" t="shared" si="1" ref="H14:H27">F14+G14</f>
        <v>133</v>
      </c>
      <c r="I14" s="65"/>
      <c r="J14" s="65"/>
      <c r="K14" s="65"/>
      <c r="L14" s="65"/>
      <c r="M14" s="65"/>
    </row>
    <row r="15" spans="1:8" s="1" customFormat="1" ht="49.5" customHeight="1">
      <c r="A15" s="236" t="s">
        <v>199</v>
      </c>
      <c r="B15" s="236"/>
      <c r="C15" s="76">
        <v>80</v>
      </c>
      <c r="D15" s="76">
        <v>40</v>
      </c>
      <c r="E15" s="119">
        <f t="shared" si="0"/>
        <v>120</v>
      </c>
      <c r="F15" s="76">
        <v>100</v>
      </c>
      <c r="G15" s="76">
        <v>34</v>
      </c>
      <c r="H15" s="119">
        <f t="shared" si="1"/>
        <v>134</v>
      </c>
    </row>
    <row r="16" spans="1:8" s="1" customFormat="1" ht="49.5" customHeight="1">
      <c r="A16" s="236" t="s">
        <v>200</v>
      </c>
      <c r="B16" s="236"/>
      <c r="C16" s="76">
        <v>180</v>
      </c>
      <c r="D16" s="76">
        <v>120</v>
      </c>
      <c r="E16" s="119">
        <f t="shared" si="0"/>
        <v>300</v>
      </c>
      <c r="F16" s="76"/>
      <c r="G16" s="76"/>
      <c r="H16" s="119">
        <f t="shared" si="1"/>
        <v>0</v>
      </c>
    </row>
    <row r="17" spans="1:8" s="1" customFormat="1" ht="49.5" customHeight="1">
      <c r="A17" s="236" t="s">
        <v>205</v>
      </c>
      <c r="B17" s="236"/>
      <c r="C17" s="76">
        <v>60</v>
      </c>
      <c r="D17" s="76">
        <v>30</v>
      </c>
      <c r="E17" s="119">
        <f t="shared" si="0"/>
        <v>90</v>
      </c>
      <c r="F17" s="76">
        <v>100</v>
      </c>
      <c r="G17" s="76">
        <v>33</v>
      </c>
      <c r="H17" s="119">
        <f t="shared" si="1"/>
        <v>133</v>
      </c>
    </row>
    <row r="18" spans="1:8" s="1" customFormat="1" ht="49.5" customHeight="1">
      <c r="A18" s="236" t="s">
        <v>201</v>
      </c>
      <c r="B18" s="236"/>
      <c r="C18" s="76">
        <v>80</v>
      </c>
      <c r="D18" s="76">
        <v>30</v>
      </c>
      <c r="E18" s="119">
        <f t="shared" si="0"/>
        <v>110</v>
      </c>
      <c r="F18" s="76"/>
      <c r="G18" s="76"/>
      <c r="H18" s="119">
        <f t="shared" si="1"/>
        <v>0</v>
      </c>
    </row>
    <row r="19" spans="1:8" s="1" customFormat="1" ht="49.5" customHeight="1">
      <c r="A19" s="236" t="s">
        <v>202</v>
      </c>
      <c r="B19" s="236"/>
      <c r="C19" s="76"/>
      <c r="D19" s="76"/>
      <c r="E19" s="119">
        <f t="shared" si="0"/>
        <v>0</v>
      </c>
      <c r="F19" s="76"/>
      <c r="G19" s="76"/>
      <c r="H19" s="119">
        <f t="shared" si="1"/>
        <v>0</v>
      </c>
    </row>
    <row r="20" spans="1:8" ht="49.5" customHeight="1">
      <c r="A20" s="236" t="s">
        <v>203</v>
      </c>
      <c r="B20" s="236"/>
      <c r="C20" s="77"/>
      <c r="D20" s="77"/>
      <c r="E20" s="119">
        <f t="shared" si="0"/>
        <v>0</v>
      </c>
      <c r="F20" s="76"/>
      <c r="G20" s="76"/>
      <c r="H20" s="119">
        <f t="shared" si="1"/>
        <v>0</v>
      </c>
    </row>
    <row r="21" spans="1:8" ht="49.5" customHeight="1">
      <c r="A21" s="236" t="s">
        <v>208</v>
      </c>
      <c r="B21" s="236"/>
      <c r="C21" s="77">
        <v>180</v>
      </c>
      <c r="D21" s="77">
        <v>120</v>
      </c>
      <c r="E21" s="119">
        <f t="shared" si="0"/>
        <v>300</v>
      </c>
      <c r="F21" s="76"/>
      <c r="G21" s="76"/>
      <c r="H21" s="119">
        <f t="shared" si="1"/>
        <v>0</v>
      </c>
    </row>
    <row r="22" spans="1:8" ht="49.5" customHeight="1">
      <c r="A22" s="236" t="s">
        <v>204</v>
      </c>
      <c r="B22" s="236"/>
      <c r="C22" s="77">
        <v>90</v>
      </c>
      <c r="D22" s="77">
        <v>60</v>
      </c>
      <c r="E22" s="119">
        <f t="shared" si="0"/>
        <v>150</v>
      </c>
      <c r="F22" s="76"/>
      <c r="G22" s="76"/>
      <c r="H22" s="119">
        <f t="shared" si="1"/>
        <v>0</v>
      </c>
    </row>
    <row r="23" spans="1:8" ht="49.5" customHeight="1">
      <c r="A23" s="236" t="s">
        <v>206</v>
      </c>
      <c r="B23" s="236"/>
      <c r="C23" s="77">
        <v>50</v>
      </c>
      <c r="D23" s="77">
        <v>20</v>
      </c>
      <c r="E23" s="119">
        <f t="shared" si="0"/>
        <v>70</v>
      </c>
      <c r="F23" s="76"/>
      <c r="G23" s="76"/>
      <c r="H23" s="119">
        <f t="shared" si="1"/>
        <v>0</v>
      </c>
    </row>
    <row r="24" spans="1:8" ht="60.75" customHeight="1">
      <c r="A24" s="236" t="s">
        <v>207</v>
      </c>
      <c r="B24" s="236"/>
      <c r="C24" s="77"/>
      <c r="D24" s="77"/>
      <c r="E24" s="119">
        <f t="shared" si="0"/>
        <v>0</v>
      </c>
      <c r="F24" s="76"/>
      <c r="G24" s="76"/>
      <c r="H24" s="119">
        <f t="shared" si="1"/>
        <v>0</v>
      </c>
    </row>
    <row r="25" spans="1:8" ht="72" customHeight="1">
      <c r="A25" s="236" t="s">
        <v>210</v>
      </c>
      <c r="B25" s="236"/>
      <c r="C25" s="77"/>
      <c r="D25" s="77"/>
      <c r="E25" s="119"/>
      <c r="F25" s="76"/>
      <c r="G25" s="76"/>
      <c r="H25" s="119">
        <f t="shared" si="1"/>
        <v>0</v>
      </c>
    </row>
    <row r="26" spans="1:8" ht="72" customHeight="1">
      <c r="A26" s="236" t="s">
        <v>209</v>
      </c>
      <c r="B26" s="236"/>
      <c r="C26" s="77"/>
      <c r="D26" s="77"/>
      <c r="E26" s="119">
        <f>C26+D26</f>
        <v>0</v>
      </c>
      <c r="F26" s="76"/>
      <c r="G26" s="76"/>
      <c r="H26" s="119">
        <f t="shared" si="1"/>
        <v>0</v>
      </c>
    </row>
    <row r="27" spans="1:8" s="4" customFormat="1" ht="24" customHeight="1">
      <c r="A27" s="244" t="s">
        <v>73</v>
      </c>
      <c r="B27" s="244"/>
      <c r="C27" s="94">
        <f>SUM(C14:C26)</f>
        <v>720</v>
      </c>
      <c r="D27" s="94">
        <f>SUM(D14:D26)</f>
        <v>420</v>
      </c>
      <c r="E27" s="119">
        <f>C27+D27</f>
        <v>1140</v>
      </c>
      <c r="F27" s="94">
        <f>SUM(F14:F26)</f>
        <v>300</v>
      </c>
      <c r="G27" s="94">
        <f>SUM(G14:G26)</f>
        <v>100</v>
      </c>
      <c r="H27" s="119">
        <f t="shared" si="1"/>
        <v>400</v>
      </c>
    </row>
    <row r="28" spans="1:8" ht="15">
      <c r="A28" s="246" t="s">
        <v>150</v>
      </c>
      <c r="B28" s="246"/>
      <c r="C28" s="246"/>
      <c r="D28" s="246"/>
      <c r="E28" s="246"/>
      <c r="F28" s="246"/>
      <c r="G28" s="246"/>
      <c r="H28" s="246"/>
    </row>
    <row r="29" spans="1:8" ht="56.25" customHeight="1">
      <c r="A29" s="236" t="s">
        <v>198</v>
      </c>
      <c r="B29" s="236"/>
      <c r="C29" s="76"/>
      <c r="D29" s="76"/>
      <c r="E29" s="119">
        <f aca="true" t="shared" si="2" ref="E29:E39">C29+D29</f>
        <v>0</v>
      </c>
      <c r="F29" s="76">
        <v>100</v>
      </c>
      <c r="G29" s="76">
        <v>33</v>
      </c>
      <c r="H29" s="119">
        <f aca="true" t="shared" si="3" ref="H29:H42">F29+G29</f>
        <v>133</v>
      </c>
    </row>
    <row r="30" spans="1:8" ht="56.25" customHeight="1">
      <c r="A30" s="236" t="s">
        <v>199</v>
      </c>
      <c r="B30" s="236"/>
      <c r="C30" s="76">
        <v>80</v>
      </c>
      <c r="D30" s="76">
        <v>40</v>
      </c>
      <c r="E30" s="119">
        <f t="shared" si="2"/>
        <v>120</v>
      </c>
      <c r="F30" s="76">
        <v>100</v>
      </c>
      <c r="G30" s="76">
        <v>34</v>
      </c>
      <c r="H30" s="119">
        <f t="shared" si="3"/>
        <v>134</v>
      </c>
    </row>
    <row r="31" spans="1:8" ht="56.25" customHeight="1">
      <c r="A31" s="236" t="s">
        <v>200</v>
      </c>
      <c r="B31" s="236"/>
      <c r="C31" s="76">
        <v>180</v>
      </c>
      <c r="D31" s="76">
        <v>120</v>
      </c>
      <c r="E31" s="119">
        <f t="shared" si="2"/>
        <v>300</v>
      </c>
      <c r="F31" s="76"/>
      <c r="G31" s="76"/>
      <c r="H31" s="119">
        <f t="shared" si="3"/>
        <v>0</v>
      </c>
    </row>
    <row r="32" spans="1:8" ht="56.25" customHeight="1">
      <c r="A32" s="236" t="s">
        <v>205</v>
      </c>
      <c r="B32" s="236"/>
      <c r="C32" s="76">
        <v>60</v>
      </c>
      <c r="D32" s="76">
        <v>30</v>
      </c>
      <c r="E32" s="119">
        <f t="shared" si="2"/>
        <v>90</v>
      </c>
      <c r="F32" s="76">
        <v>100</v>
      </c>
      <c r="G32" s="76">
        <v>33</v>
      </c>
      <c r="H32" s="119">
        <f t="shared" si="3"/>
        <v>133</v>
      </c>
    </row>
    <row r="33" spans="1:8" ht="56.25" customHeight="1">
      <c r="A33" s="236" t="s">
        <v>201</v>
      </c>
      <c r="B33" s="236"/>
      <c r="C33" s="76">
        <v>80</v>
      </c>
      <c r="D33" s="76">
        <v>30</v>
      </c>
      <c r="E33" s="119">
        <f t="shared" si="2"/>
        <v>110</v>
      </c>
      <c r="F33" s="76"/>
      <c r="G33" s="76"/>
      <c r="H33" s="119">
        <f t="shared" si="3"/>
        <v>0</v>
      </c>
    </row>
    <row r="34" spans="1:8" ht="56.25" customHeight="1">
      <c r="A34" s="236" t="s">
        <v>202</v>
      </c>
      <c r="B34" s="236"/>
      <c r="C34" s="76"/>
      <c r="D34" s="76"/>
      <c r="E34" s="119">
        <f t="shared" si="2"/>
        <v>0</v>
      </c>
      <c r="F34" s="76"/>
      <c r="G34" s="76"/>
      <c r="H34" s="119">
        <f t="shared" si="3"/>
        <v>0</v>
      </c>
    </row>
    <row r="35" spans="1:8" ht="56.25" customHeight="1">
      <c r="A35" s="236" t="s">
        <v>203</v>
      </c>
      <c r="B35" s="236"/>
      <c r="C35" s="77"/>
      <c r="D35" s="77"/>
      <c r="E35" s="119">
        <f t="shared" si="2"/>
        <v>0</v>
      </c>
      <c r="F35" s="76"/>
      <c r="G35" s="76"/>
      <c r="H35" s="119">
        <f t="shared" si="3"/>
        <v>0</v>
      </c>
    </row>
    <row r="36" spans="1:8" ht="56.25" customHeight="1">
      <c r="A36" s="236" t="s">
        <v>208</v>
      </c>
      <c r="B36" s="236"/>
      <c r="C36" s="77">
        <v>180</v>
      </c>
      <c r="D36" s="77">
        <v>120</v>
      </c>
      <c r="E36" s="119">
        <f t="shared" si="2"/>
        <v>300</v>
      </c>
      <c r="F36" s="76"/>
      <c r="G36" s="76"/>
      <c r="H36" s="119">
        <f t="shared" si="3"/>
        <v>0</v>
      </c>
    </row>
    <row r="37" spans="1:8" ht="56.25" customHeight="1">
      <c r="A37" s="236" t="s">
        <v>204</v>
      </c>
      <c r="B37" s="236"/>
      <c r="C37" s="77">
        <v>90</v>
      </c>
      <c r="D37" s="77">
        <v>60</v>
      </c>
      <c r="E37" s="119">
        <f t="shared" si="2"/>
        <v>150</v>
      </c>
      <c r="F37" s="76"/>
      <c r="G37" s="76"/>
      <c r="H37" s="119">
        <f t="shared" si="3"/>
        <v>0</v>
      </c>
    </row>
    <row r="38" spans="1:8" ht="56.25" customHeight="1">
      <c r="A38" s="236" t="s">
        <v>206</v>
      </c>
      <c r="B38" s="236"/>
      <c r="C38" s="77">
        <v>50</v>
      </c>
      <c r="D38" s="77">
        <v>20</v>
      </c>
      <c r="E38" s="119">
        <f t="shared" si="2"/>
        <v>70</v>
      </c>
      <c r="F38" s="76"/>
      <c r="G38" s="76"/>
      <c r="H38" s="119">
        <f t="shared" si="3"/>
        <v>0</v>
      </c>
    </row>
    <row r="39" spans="1:8" ht="56.25" customHeight="1">
      <c r="A39" s="236" t="s">
        <v>207</v>
      </c>
      <c r="B39" s="236"/>
      <c r="C39" s="77"/>
      <c r="D39" s="77"/>
      <c r="E39" s="119">
        <f t="shared" si="2"/>
        <v>0</v>
      </c>
      <c r="F39" s="76"/>
      <c r="G39" s="76"/>
      <c r="H39" s="119">
        <f t="shared" si="3"/>
        <v>0</v>
      </c>
    </row>
    <row r="40" spans="1:8" ht="56.25" customHeight="1">
      <c r="A40" s="236" t="s">
        <v>210</v>
      </c>
      <c r="B40" s="236"/>
      <c r="C40" s="77"/>
      <c r="D40" s="77"/>
      <c r="E40" s="119"/>
      <c r="F40" s="76"/>
      <c r="G40" s="76"/>
      <c r="H40" s="119">
        <f t="shared" si="3"/>
        <v>0</v>
      </c>
    </row>
    <row r="41" spans="1:8" ht="56.25" customHeight="1">
      <c r="A41" s="236" t="s">
        <v>209</v>
      </c>
      <c r="B41" s="236"/>
      <c r="C41" s="77"/>
      <c r="D41" s="77"/>
      <c r="E41" s="119">
        <f>C41+D41</f>
        <v>0</v>
      </c>
      <c r="F41" s="76"/>
      <c r="G41" s="76"/>
      <c r="H41" s="119">
        <f t="shared" si="3"/>
        <v>0</v>
      </c>
    </row>
    <row r="42" spans="1:8" ht="15">
      <c r="A42" s="244" t="s">
        <v>73</v>
      </c>
      <c r="B42" s="244"/>
      <c r="C42" s="94">
        <f>SUM(C29:C41)</f>
        <v>720</v>
      </c>
      <c r="D42" s="94">
        <f>SUM(D29:D41)</f>
        <v>420</v>
      </c>
      <c r="E42" s="119">
        <f>C42+D42</f>
        <v>1140</v>
      </c>
      <c r="F42" s="94">
        <f>SUM(F29:F41)</f>
        <v>300</v>
      </c>
      <c r="G42" s="94">
        <f>SUM(G29:G41)</f>
        <v>100</v>
      </c>
      <c r="H42" s="119">
        <f t="shared" si="3"/>
        <v>400</v>
      </c>
    </row>
    <row r="43" spans="1:8" ht="15">
      <c r="A43" s="246" t="s">
        <v>151</v>
      </c>
      <c r="B43" s="246"/>
      <c r="C43" s="246"/>
      <c r="D43" s="246"/>
      <c r="E43" s="246"/>
      <c r="F43" s="246"/>
      <c r="G43" s="246"/>
      <c r="H43" s="246"/>
    </row>
    <row r="44" spans="1:8" ht="57" customHeight="1">
      <c r="A44" s="236" t="s">
        <v>198</v>
      </c>
      <c r="B44" s="236"/>
      <c r="C44" s="76"/>
      <c r="D44" s="76"/>
      <c r="E44" s="119">
        <f aca="true" t="shared" si="4" ref="E44:E54">C44+D44</f>
        <v>0</v>
      </c>
      <c r="F44" s="76">
        <v>100</v>
      </c>
      <c r="G44" s="76">
        <v>33</v>
      </c>
      <c r="H44" s="119">
        <f aca="true" t="shared" si="5" ref="H44:H57">F44+G44</f>
        <v>133</v>
      </c>
    </row>
    <row r="45" spans="1:8" ht="57" customHeight="1">
      <c r="A45" s="236" t="s">
        <v>199</v>
      </c>
      <c r="B45" s="236"/>
      <c r="C45" s="76">
        <v>80</v>
      </c>
      <c r="D45" s="76">
        <v>40</v>
      </c>
      <c r="E45" s="119">
        <f t="shared" si="4"/>
        <v>120</v>
      </c>
      <c r="F45" s="76">
        <v>100</v>
      </c>
      <c r="G45" s="76">
        <v>34</v>
      </c>
      <c r="H45" s="119">
        <f t="shared" si="5"/>
        <v>134</v>
      </c>
    </row>
    <row r="46" spans="1:8" ht="57" customHeight="1">
      <c r="A46" s="236" t="s">
        <v>200</v>
      </c>
      <c r="B46" s="236"/>
      <c r="C46" s="76">
        <v>180</v>
      </c>
      <c r="D46" s="76">
        <v>120</v>
      </c>
      <c r="E46" s="119">
        <f t="shared" si="4"/>
        <v>300</v>
      </c>
      <c r="F46" s="76"/>
      <c r="G46" s="76"/>
      <c r="H46" s="119">
        <f t="shared" si="5"/>
        <v>0</v>
      </c>
    </row>
    <row r="47" spans="1:8" ht="57" customHeight="1">
      <c r="A47" s="236" t="s">
        <v>205</v>
      </c>
      <c r="B47" s="236"/>
      <c r="C47" s="76">
        <v>60</v>
      </c>
      <c r="D47" s="76">
        <v>30</v>
      </c>
      <c r="E47" s="119">
        <f t="shared" si="4"/>
        <v>90</v>
      </c>
      <c r="F47" s="76">
        <v>100</v>
      </c>
      <c r="G47" s="76">
        <v>33</v>
      </c>
      <c r="H47" s="119">
        <f t="shared" si="5"/>
        <v>133</v>
      </c>
    </row>
    <row r="48" spans="1:8" ht="57" customHeight="1">
      <c r="A48" s="236" t="s">
        <v>201</v>
      </c>
      <c r="B48" s="236"/>
      <c r="C48" s="76">
        <v>80</v>
      </c>
      <c r="D48" s="76">
        <v>30</v>
      </c>
      <c r="E48" s="119">
        <f t="shared" si="4"/>
        <v>110</v>
      </c>
      <c r="F48" s="76"/>
      <c r="G48" s="76"/>
      <c r="H48" s="119">
        <f t="shared" si="5"/>
        <v>0</v>
      </c>
    </row>
    <row r="49" spans="1:8" ht="57" customHeight="1">
      <c r="A49" s="236" t="s">
        <v>202</v>
      </c>
      <c r="B49" s="236"/>
      <c r="C49" s="76"/>
      <c r="D49" s="76"/>
      <c r="E49" s="119">
        <f t="shared" si="4"/>
        <v>0</v>
      </c>
      <c r="F49" s="76"/>
      <c r="G49" s="76"/>
      <c r="H49" s="119">
        <f t="shared" si="5"/>
        <v>0</v>
      </c>
    </row>
    <row r="50" spans="1:8" ht="57" customHeight="1">
      <c r="A50" s="236" t="s">
        <v>203</v>
      </c>
      <c r="B50" s="236"/>
      <c r="C50" s="77"/>
      <c r="D50" s="77"/>
      <c r="E50" s="119">
        <f t="shared" si="4"/>
        <v>0</v>
      </c>
      <c r="F50" s="76"/>
      <c r="G50" s="76"/>
      <c r="H50" s="119">
        <f t="shared" si="5"/>
        <v>0</v>
      </c>
    </row>
    <row r="51" spans="1:8" ht="57" customHeight="1">
      <c r="A51" s="236" t="s">
        <v>208</v>
      </c>
      <c r="B51" s="236"/>
      <c r="C51" s="77">
        <v>180</v>
      </c>
      <c r="D51" s="77">
        <v>120</v>
      </c>
      <c r="E51" s="119">
        <f t="shared" si="4"/>
        <v>300</v>
      </c>
      <c r="F51" s="76"/>
      <c r="G51" s="76"/>
      <c r="H51" s="119">
        <f t="shared" si="5"/>
        <v>0</v>
      </c>
    </row>
    <row r="52" spans="1:8" ht="57" customHeight="1">
      <c r="A52" s="236" t="s">
        <v>204</v>
      </c>
      <c r="B52" s="236"/>
      <c r="C52" s="77">
        <v>90</v>
      </c>
      <c r="D52" s="77">
        <v>60</v>
      </c>
      <c r="E52" s="119">
        <f t="shared" si="4"/>
        <v>150</v>
      </c>
      <c r="F52" s="76"/>
      <c r="G52" s="76"/>
      <c r="H52" s="119">
        <f t="shared" si="5"/>
        <v>0</v>
      </c>
    </row>
    <row r="53" spans="1:8" ht="57" customHeight="1">
      <c r="A53" s="236" t="s">
        <v>206</v>
      </c>
      <c r="B53" s="236"/>
      <c r="C53" s="77">
        <v>50</v>
      </c>
      <c r="D53" s="77">
        <v>20</v>
      </c>
      <c r="E53" s="119">
        <f t="shared" si="4"/>
        <v>70</v>
      </c>
      <c r="F53" s="76"/>
      <c r="G53" s="76"/>
      <c r="H53" s="119">
        <f t="shared" si="5"/>
        <v>0</v>
      </c>
    </row>
    <row r="54" spans="1:8" ht="57" customHeight="1">
      <c r="A54" s="236" t="s">
        <v>207</v>
      </c>
      <c r="B54" s="236"/>
      <c r="C54" s="77"/>
      <c r="D54" s="77"/>
      <c r="E54" s="119">
        <f t="shared" si="4"/>
        <v>0</v>
      </c>
      <c r="F54" s="76"/>
      <c r="G54" s="76"/>
      <c r="H54" s="119">
        <f t="shared" si="5"/>
        <v>0</v>
      </c>
    </row>
    <row r="55" spans="1:8" ht="57" customHeight="1">
      <c r="A55" s="236" t="s">
        <v>210</v>
      </c>
      <c r="B55" s="236"/>
      <c r="C55" s="77"/>
      <c r="D55" s="77"/>
      <c r="E55" s="119"/>
      <c r="F55" s="76"/>
      <c r="G55" s="76"/>
      <c r="H55" s="119">
        <f t="shared" si="5"/>
        <v>0</v>
      </c>
    </row>
    <row r="56" spans="1:8" ht="57" customHeight="1">
      <c r="A56" s="236" t="s">
        <v>209</v>
      </c>
      <c r="B56" s="236"/>
      <c r="C56" s="77"/>
      <c r="D56" s="77"/>
      <c r="E56" s="119">
        <f>C56+D56</f>
        <v>0</v>
      </c>
      <c r="F56" s="76"/>
      <c r="G56" s="76"/>
      <c r="H56" s="119">
        <f t="shared" si="5"/>
        <v>0</v>
      </c>
    </row>
    <row r="57" spans="1:8" ht="15">
      <c r="A57" s="244" t="s">
        <v>73</v>
      </c>
      <c r="B57" s="244"/>
      <c r="C57" s="94">
        <f>SUM(C44:C56)</f>
        <v>720</v>
      </c>
      <c r="D57" s="94">
        <f>SUM(D44:D56)</f>
        <v>420</v>
      </c>
      <c r="E57" s="119">
        <f>C57+D57</f>
        <v>1140</v>
      </c>
      <c r="F57" s="94">
        <f>SUM(F44:F56)</f>
        <v>300</v>
      </c>
      <c r="G57" s="94">
        <f>SUM(G44:G56)</f>
        <v>100</v>
      </c>
      <c r="H57" s="119">
        <f t="shared" si="5"/>
        <v>400</v>
      </c>
    </row>
  </sheetData>
  <sheetProtection/>
  <mergeCells count="61">
    <mergeCell ref="A57:B57"/>
    <mergeCell ref="A51:B51"/>
    <mergeCell ref="A52:B52"/>
    <mergeCell ref="A53:B53"/>
    <mergeCell ref="A54:B54"/>
    <mergeCell ref="A55:B55"/>
    <mergeCell ref="A56:B56"/>
    <mergeCell ref="A45:B45"/>
    <mergeCell ref="A46:B46"/>
    <mergeCell ref="A47:B47"/>
    <mergeCell ref="A48:B48"/>
    <mergeCell ref="A49:B49"/>
    <mergeCell ref="A50:B50"/>
    <mergeCell ref="A39:B39"/>
    <mergeCell ref="A40:B40"/>
    <mergeCell ref="A41:B41"/>
    <mergeCell ref="A42:B42"/>
    <mergeCell ref="A43:H43"/>
    <mergeCell ref="A44:B44"/>
    <mergeCell ref="A33:B33"/>
    <mergeCell ref="A34:B34"/>
    <mergeCell ref="A35:B35"/>
    <mergeCell ref="A36:B36"/>
    <mergeCell ref="A37:B37"/>
    <mergeCell ref="A38:B38"/>
    <mergeCell ref="A28:H28"/>
    <mergeCell ref="A29:B29"/>
    <mergeCell ref="A30:B30"/>
    <mergeCell ref="A31:B31"/>
    <mergeCell ref="A32:B32"/>
    <mergeCell ref="A20:B20"/>
    <mergeCell ref="A22:B22"/>
    <mergeCell ref="A23:B23"/>
    <mergeCell ref="A24:B24"/>
    <mergeCell ref="A26:B26"/>
    <mergeCell ref="A19:B19"/>
    <mergeCell ref="A25:B25"/>
    <mergeCell ref="A27:B27"/>
    <mergeCell ref="C9:D9"/>
    <mergeCell ref="C10:D10"/>
    <mergeCell ref="C11:D11"/>
    <mergeCell ref="A4:A11"/>
    <mergeCell ref="B4:H4"/>
    <mergeCell ref="A12:B12"/>
    <mergeCell ref="A14:B14"/>
    <mergeCell ref="C6:D6"/>
    <mergeCell ref="C7:D7"/>
    <mergeCell ref="A17:B17"/>
    <mergeCell ref="C5:H5"/>
    <mergeCell ref="A15:B15"/>
    <mergeCell ref="A13:H13"/>
    <mergeCell ref="A21:B21"/>
    <mergeCell ref="F6:G6"/>
    <mergeCell ref="H6:H11"/>
    <mergeCell ref="F7:G7"/>
    <mergeCell ref="F9:G9"/>
    <mergeCell ref="F10:G10"/>
    <mergeCell ref="F11:G11"/>
    <mergeCell ref="A16:B16"/>
    <mergeCell ref="A18:B18"/>
    <mergeCell ref="E6:E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H17"/>
  <sheetViews>
    <sheetView view="pageBreakPreview" zoomScale="60" zoomScalePageLayoutView="0" workbookViewId="0" topLeftCell="A1">
      <selection activeCell="I10" sqref="I10"/>
    </sheetView>
  </sheetViews>
  <sheetFormatPr defaultColWidth="9.140625" defaultRowHeight="15"/>
  <cols>
    <col min="1" max="1" width="35.28125" style="0" customWidth="1"/>
    <col min="2" max="2" width="12.28125" style="0" customWidth="1"/>
    <col min="3" max="8" width="13.7109375" style="0" customWidth="1"/>
  </cols>
  <sheetData>
    <row r="1" spans="1:5" ht="18.75">
      <c r="A1" s="82"/>
      <c r="B1" s="82"/>
      <c r="C1" s="82"/>
      <c r="D1" s="84"/>
      <c r="E1" s="86" t="s">
        <v>283</v>
      </c>
    </row>
    <row r="2" spans="1:7" ht="18.75">
      <c r="A2" s="82"/>
      <c r="B2" s="82"/>
      <c r="C2" s="82"/>
      <c r="G2" s="51" t="s">
        <v>270</v>
      </c>
    </row>
    <row r="3" spans="1:3" ht="19.5" customHeight="1">
      <c r="A3" s="11"/>
      <c r="B3" s="71"/>
      <c r="C3" s="71"/>
    </row>
    <row r="4" spans="1:8" ht="15">
      <c r="A4" s="212" t="s">
        <v>131</v>
      </c>
      <c r="B4" s="153" t="s">
        <v>189</v>
      </c>
      <c r="C4" s="153"/>
      <c r="D4" s="153"/>
      <c r="E4" s="153"/>
      <c r="F4" s="153"/>
      <c r="G4" s="153"/>
      <c r="H4" s="153"/>
    </row>
    <row r="5" spans="1:8" s="1" customFormat="1" ht="41.25" customHeight="1">
      <c r="A5" s="212"/>
      <c r="B5" s="72" t="s">
        <v>0</v>
      </c>
      <c r="C5" s="251" t="s">
        <v>188</v>
      </c>
      <c r="D5" s="252"/>
      <c r="E5" s="252"/>
      <c r="F5" s="252"/>
      <c r="G5" s="252"/>
      <c r="H5" s="253"/>
    </row>
    <row r="6" spans="1:8" s="1" customFormat="1" ht="33" customHeight="1">
      <c r="A6" s="212"/>
      <c r="B6" s="72" t="s">
        <v>1</v>
      </c>
      <c r="C6" s="254" t="s">
        <v>190</v>
      </c>
      <c r="D6" s="255"/>
      <c r="E6" s="255"/>
      <c r="F6" s="255"/>
      <c r="G6" s="255"/>
      <c r="H6" s="256"/>
    </row>
    <row r="7" spans="1:8" s="1" customFormat="1" ht="25.5" customHeight="1">
      <c r="A7" s="212"/>
      <c r="B7" s="72" t="s">
        <v>2</v>
      </c>
      <c r="C7" s="257" t="s">
        <v>190</v>
      </c>
      <c r="D7" s="258"/>
      <c r="E7" s="258"/>
      <c r="F7" s="258"/>
      <c r="G7" s="258"/>
      <c r="H7" s="259"/>
    </row>
    <row r="8" spans="1:8" s="1" customFormat="1" ht="37.5" customHeight="1">
      <c r="A8" s="212"/>
      <c r="B8" s="72" t="s">
        <v>3</v>
      </c>
      <c r="C8" s="74" t="s">
        <v>190</v>
      </c>
      <c r="D8" s="74" t="s">
        <v>211</v>
      </c>
      <c r="E8" s="74" t="s">
        <v>190</v>
      </c>
      <c r="F8" s="74" t="s">
        <v>211</v>
      </c>
      <c r="G8" s="74" t="s">
        <v>190</v>
      </c>
      <c r="H8" s="74" t="s">
        <v>211</v>
      </c>
    </row>
    <row r="9" spans="1:8" s="1" customFormat="1" ht="48" customHeight="1">
      <c r="A9" s="212"/>
      <c r="B9" s="45" t="s">
        <v>4</v>
      </c>
      <c r="C9" s="250" t="s">
        <v>194</v>
      </c>
      <c r="D9" s="250"/>
      <c r="E9" s="250" t="s">
        <v>194</v>
      </c>
      <c r="F9" s="250"/>
      <c r="G9" s="250" t="s">
        <v>194</v>
      </c>
      <c r="H9" s="250"/>
    </row>
    <row r="10" spans="1:8" s="5" customFormat="1" ht="27" customHeight="1">
      <c r="A10" s="212"/>
      <c r="B10" s="72" t="s">
        <v>81</v>
      </c>
      <c r="C10" s="248" t="s">
        <v>192</v>
      </c>
      <c r="D10" s="248"/>
      <c r="E10" s="248" t="s">
        <v>192</v>
      </c>
      <c r="F10" s="248"/>
      <c r="G10" s="248" t="s">
        <v>192</v>
      </c>
      <c r="H10" s="248"/>
    </row>
    <row r="11" spans="1:8" s="5" customFormat="1" ht="29.25" customHeight="1">
      <c r="A11" s="212"/>
      <c r="B11" s="72" t="s">
        <v>82</v>
      </c>
      <c r="C11" s="248" t="s">
        <v>193</v>
      </c>
      <c r="D11" s="248"/>
      <c r="E11" s="248" t="s">
        <v>193</v>
      </c>
      <c r="F11" s="248"/>
      <c r="G11" s="248" t="s">
        <v>193</v>
      </c>
      <c r="H11" s="248"/>
    </row>
    <row r="12" spans="1:8" s="5" customFormat="1" ht="24.75" customHeight="1">
      <c r="A12" s="205"/>
      <c r="B12" s="205"/>
      <c r="C12" s="205" t="s">
        <v>149</v>
      </c>
      <c r="D12" s="205"/>
      <c r="E12" s="205" t="s">
        <v>150</v>
      </c>
      <c r="F12" s="205"/>
      <c r="G12" s="205" t="s">
        <v>151</v>
      </c>
      <c r="H12" s="205"/>
    </row>
    <row r="13" spans="1:8" s="5" customFormat="1" ht="48" customHeight="1">
      <c r="A13" s="247" t="s">
        <v>229</v>
      </c>
      <c r="B13" s="247"/>
      <c r="C13" s="99">
        <v>288</v>
      </c>
      <c r="D13" s="99"/>
      <c r="E13" s="99">
        <v>288</v>
      </c>
      <c r="F13" s="99"/>
      <c r="G13" s="99">
        <v>288</v>
      </c>
      <c r="H13" s="100"/>
    </row>
    <row r="14" spans="1:8" ht="45" customHeight="1">
      <c r="A14" s="247" t="s">
        <v>203</v>
      </c>
      <c r="B14" s="247"/>
      <c r="C14" s="60"/>
      <c r="D14" s="120">
        <v>300</v>
      </c>
      <c r="E14" s="61"/>
      <c r="F14" s="120">
        <v>300</v>
      </c>
      <c r="G14" s="61"/>
      <c r="H14" s="120">
        <v>300</v>
      </c>
    </row>
    <row r="15" spans="1:8" ht="62.25" customHeight="1">
      <c r="A15" s="247" t="s">
        <v>210</v>
      </c>
      <c r="B15" s="247"/>
      <c r="C15" s="60">
        <v>690</v>
      </c>
      <c r="D15" s="121"/>
      <c r="E15" s="60">
        <v>690</v>
      </c>
      <c r="F15" s="121"/>
      <c r="G15" s="60">
        <v>690</v>
      </c>
      <c r="H15" s="121"/>
    </row>
    <row r="16" spans="1:8" ht="63" customHeight="1">
      <c r="A16" s="247" t="s">
        <v>209</v>
      </c>
      <c r="B16" s="247"/>
      <c r="C16" s="60">
        <v>960</v>
      </c>
      <c r="D16" s="121"/>
      <c r="E16" s="60">
        <v>960</v>
      </c>
      <c r="F16" s="121"/>
      <c r="G16" s="60">
        <v>960</v>
      </c>
      <c r="H16" s="121"/>
    </row>
    <row r="17" spans="1:8" s="4" customFormat="1" ht="24" customHeight="1">
      <c r="A17" s="249" t="s">
        <v>73</v>
      </c>
      <c r="B17" s="249"/>
      <c r="C17" s="62">
        <f aca="true" t="shared" si="0" ref="C17:H17">SUM(C13:C16)</f>
        <v>1938</v>
      </c>
      <c r="D17" s="62">
        <f t="shared" si="0"/>
        <v>300</v>
      </c>
      <c r="E17" s="62">
        <f t="shared" si="0"/>
        <v>1938</v>
      </c>
      <c r="F17" s="62">
        <f t="shared" si="0"/>
        <v>300</v>
      </c>
      <c r="G17" s="62">
        <f t="shared" si="0"/>
        <v>1938</v>
      </c>
      <c r="H17" s="62">
        <f t="shared" si="0"/>
        <v>300</v>
      </c>
    </row>
  </sheetData>
  <sheetProtection/>
  <mergeCells count="23">
    <mergeCell ref="C5:H5"/>
    <mergeCell ref="E9:F9"/>
    <mergeCell ref="G9:H9"/>
    <mergeCell ref="A12:B12"/>
    <mergeCell ref="C6:H6"/>
    <mergeCell ref="C7:H7"/>
    <mergeCell ref="B4:H4"/>
    <mergeCell ref="A17:B17"/>
    <mergeCell ref="C9:D9"/>
    <mergeCell ref="C10:D10"/>
    <mergeCell ref="C11:D11"/>
    <mergeCell ref="A14:B14"/>
    <mergeCell ref="E12:F12"/>
    <mergeCell ref="G12:H12"/>
    <mergeCell ref="A4:A11"/>
    <mergeCell ref="E10:F10"/>
    <mergeCell ref="A15:B15"/>
    <mergeCell ref="A13:B13"/>
    <mergeCell ref="C12:D12"/>
    <mergeCell ref="G10:H10"/>
    <mergeCell ref="G11:H11"/>
    <mergeCell ref="A16:B16"/>
    <mergeCell ref="E11:F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E17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42.421875" style="0" customWidth="1"/>
    <col min="2" max="2" width="20.8515625" style="0" customWidth="1"/>
    <col min="3" max="4" width="28.7109375" style="0" customWidth="1"/>
    <col min="7" max="7" width="18.421875" style="0" customWidth="1"/>
  </cols>
  <sheetData>
    <row r="1" spans="1:4" ht="15">
      <c r="A1" s="85" t="s">
        <v>256</v>
      </c>
      <c r="D1" s="50" t="s">
        <v>284</v>
      </c>
    </row>
    <row r="2" spans="1:3" ht="15.75" customHeight="1">
      <c r="A2" s="260" t="s">
        <v>257</v>
      </c>
      <c r="B2" s="261"/>
      <c r="C2" s="261"/>
    </row>
    <row r="3" spans="1:4" ht="19.5" customHeight="1">
      <c r="A3" s="71"/>
      <c r="B3" s="71"/>
      <c r="C3" s="71"/>
      <c r="D3" s="71"/>
    </row>
    <row r="4" spans="1:5" ht="15">
      <c r="A4" s="212" t="s">
        <v>131</v>
      </c>
      <c r="B4" s="153" t="s">
        <v>132</v>
      </c>
      <c r="C4" s="153"/>
      <c r="D4" s="153"/>
      <c r="E4" s="262" t="s">
        <v>152</v>
      </c>
    </row>
    <row r="5" spans="1:5" s="1" customFormat="1" ht="49.5" customHeight="1">
      <c r="A5" s="212"/>
      <c r="B5" s="75" t="s">
        <v>0</v>
      </c>
      <c r="C5" s="241" t="s">
        <v>218</v>
      </c>
      <c r="D5" s="243"/>
      <c r="E5" s="262"/>
    </row>
    <row r="6" spans="1:5" s="1" customFormat="1" ht="20.25" customHeight="1">
      <c r="A6" s="212"/>
      <c r="B6" s="75" t="s">
        <v>1</v>
      </c>
      <c r="C6" s="216" t="s">
        <v>190</v>
      </c>
      <c r="D6" s="266"/>
      <c r="E6" s="262"/>
    </row>
    <row r="7" spans="1:5" s="1" customFormat="1" ht="15.75" customHeight="1">
      <c r="A7" s="212"/>
      <c r="B7" s="75" t="s">
        <v>2</v>
      </c>
      <c r="C7" s="267" t="s">
        <v>190</v>
      </c>
      <c r="D7" s="268"/>
      <c r="E7" s="262"/>
    </row>
    <row r="8" spans="1:5" s="1" customFormat="1" ht="17.25" customHeight="1">
      <c r="A8" s="212"/>
      <c r="B8" s="75" t="s">
        <v>3</v>
      </c>
      <c r="C8" s="216" t="s">
        <v>190</v>
      </c>
      <c r="D8" s="266"/>
      <c r="E8" s="262"/>
    </row>
    <row r="9" spans="1:5" s="1" customFormat="1" ht="38.25" customHeight="1">
      <c r="A9" s="212"/>
      <c r="B9" s="75" t="s">
        <v>4</v>
      </c>
      <c r="C9" s="88" t="s">
        <v>220</v>
      </c>
      <c r="D9" s="88" t="s">
        <v>216</v>
      </c>
      <c r="E9" s="262"/>
    </row>
    <row r="10" spans="1:5" s="5" customFormat="1" ht="17.25" customHeight="1">
      <c r="A10" s="212"/>
      <c r="B10" s="75" t="s">
        <v>81</v>
      </c>
      <c r="C10" s="122" t="s">
        <v>219</v>
      </c>
      <c r="D10" s="122" t="s">
        <v>213</v>
      </c>
      <c r="E10" s="262"/>
    </row>
    <row r="11" spans="1:5" s="5" customFormat="1" ht="33" customHeight="1">
      <c r="A11" s="212"/>
      <c r="B11" s="75" t="s">
        <v>82</v>
      </c>
      <c r="C11" s="122" t="s">
        <v>217</v>
      </c>
      <c r="D11" s="122" t="s">
        <v>214</v>
      </c>
      <c r="E11" s="262"/>
    </row>
    <row r="12" spans="1:5" s="5" customFormat="1" ht="24.75" customHeight="1">
      <c r="A12" s="263" t="s">
        <v>149</v>
      </c>
      <c r="B12" s="264"/>
      <c r="C12" s="264"/>
      <c r="D12" s="264"/>
      <c r="E12" s="265"/>
    </row>
    <row r="13" spans="1:5" ht="31.5" customHeight="1">
      <c r="A13" s="236" t="s">
        <v>212</v>
      </c>
      <c r="B13" s="236"/>
      <c r="C13" s="76">
        <v>2000</v>
      </c>
      <c r="D13" s="77">
        <v>1500</v>
      </c>
      <c r="E13" s="94">
        <f>C13+D13</f>
        <v>3500</v>
      </c>
    </row>
    <row r="14" spans="1:5" ht="15">
      <c r="A14" s="263" t="s">
        <v>150</v>
      </c>
      <c r="B14" s="264"/>
      <c r="C14" s="264"/>
      <c r="D14" s="264"/>
      <c r="E14" s="265"/>
    </row>
    <row r="15" spans="1:5" ht="33" customHeight="1">
      <c r="A15" s="236" t="s">
        <v>212</v>
      </c>
      <c r="B15" s="236"/>
      <c r="C15" s="76">
        <v>2000</v>
      </c>
      <c r="D15" s="77">
        <v>1500</v>
      </c>
      <c r="E15" s="94">
        <f>C15+D15</f>
        <v>3500</v>
      </c>
    </row>
    <row r="16" spans="1:5" ht="15">
      <c r="A16" s="263" t="s">
        <v>151</v>
      </c>
      <c r="B16" s="264"/>
      <c r="C16" s="264"/>
      <c r="D16" s="264"/>
      <c r="E16" s="265"/>
    </row>
    <row r="17" spans="1:5" ht="31.5" customHeight="1">
      <c r="A17" s="236" t="s">
        <v>212</v>
      </c>
      <c r="B17" s="236"/>
      <c r="C17" s="76">
        <v>2000</v>
      </c>
      <c r="D17" s="77">
        <v>1500</v>
      </c>
      <c r="E17" s="94">
        <f>C17+D17</f>
        <v>3500</v>
      </c>
    </row>
  </sheetData>
  <sheetProtection/>
  <mergeCells count="14">
    <mergeCell ref="C5:D5"/>
    <mergeCell ref="C6:D6"/>
    <mergeCell ref="C7:D7"/>
    <mergeCell ref="C8:D8"/>
    <mergeCell ref="A2:C2"/>
    <mergeCell ref="A17:B17"/>
    <mergeCell ref="E4:E11"/>
    <mergeCell ref="A12:E12"/>
    <mergeCell ref="A14:E14"/>
    <mergeCell ref="A15:B15"/>
    <mergeCell ref="A16:E16"/>
    <mergeCell ref="A13:B13"/>
    <mergeCell ref="A4:A11"/>
    <mergeCell ref="B4:D4"/>
  </mergeCells>
  <printOptions/>
  <pageMargins left="0.7" right="0.7" top="0.75" bottom="0.75" header="0.3" footer="0.3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2019-01-14T12:37:26Z</dcterms:modified>
  <cp:category/>
  <cp:version/>
  <cp:contentType/>
  <cp:contentStatus/>
</cp:coreProperties>
</file>