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 activeTab="3"/>
  </bookViews>
  <sheets>
    <sheet name="Раздел0" sheetId="8" r:id="rId1"/>
    <sheet name="Раздел1" sheetId="2" r:id="rId2"/>
    <sheet name="Раздел2" sheetId="3" r:id="rId3"/>
    <sheet name="Раздел3" sheetId="4" r:id="rId4"/>
    <sheet name="Раздел4_1" sheetId="5" r:id="rId5"/>
    <sheet name="Раздел4_2" sheetId="6" r:id="rId6"/>
    <sheet name="Раздел5" sheetId="9" r:id="rId7"/>
    <sheet name="Раздел6" sheetId="7" r:id="rId8"/>
  </sheets>
  <definedNames>
    <definedName name="Z_41ACEBFC_AFD5_4782_BDF3_FC5A9AD92B9E_.wvu.PrintArea" localSheetId="5" hidden="1">Раздел4_2!$A$1:$R$80</definedName>
    <definedName name="_xlnm.Print_Area" localSheetId="5">Раздел4_2!$A$1:$R$80</definedName>
  </definedNames>
  <calcPr calcId="125725" refMode="R1C1"/>
  <customWorkbookViews>
    <customWorkbookView name="asdasd" guid="{41ACEBFC-AFD5-4782-BDF3-FC5A9AD92B9E}" maximized="1" windowWidth="1916" windowHeight="803" tabRatio="500" activeSheetId="6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9" i="5"/>
  <c r="T19" i="6"/>
  <c r="D20" i="5"/>
  <c r="T20" i="6"/>
  <c r="D21" i="5"/>
  <c r="T21" i="6"/>
  <c r="D22" i="5"/>
  <c r="T22" i="6"/>
  <c r="D23" i="5"/>
  <c r="T23" i="6"/>
  <c r="D24" i="5"/>
  <c r="T24" i="6"/>
  <c r="D25" i="5"/>
  <c r="T25" i="6"/>
  <c r="D26" i="5"/>
  <c r="T26" i="6"/>
  <c r="D27" i="5"/>
  <c r="T27" i="6"/>
  <c r="D28" i="5"/>
  <c r="T28" i="6"/>
  <c r="D29" i="5"/>
  <c r="T29" i="6"/>
  <c r="D30" i="5"/>
  <c r="T30" i="6"/>
  <c r="D31" i="5"/>
  <c r="T31" i="6"/>
  <c r="D32" i="5"/>
  <c r="T32" i="6"/>
  <c r="D33" i="5"/>
  <c r="T33" i="6"/>
  <c r="D34" i="5"/>
  <c r="T34" i="6"/>
  <c r="D35" i="5"/>
  <c r="T35" i="6"/>
  <c r="D36" i="5"/>
  <c r="T36" i="6"/>
  <c r="D37" i="5"/>
  <c r="T37" i="6"/>
  <c r="D38" i="5"/>
  <c r="T38" i="6"/>
  <c r="D39" i="5"/>
  <c r="T39" i="6"/>
  <c r="D40" i="5"/>
  <c r="T40" i="6"/>
  <c r="D41" i="5"/>
  <c r="T41" i="6"/>
  <c r="D42" i="5"/>
  <c r="T42" i="6"/>
  <c r="D43" i="5"/>
  <c r="T43" i="6"/>
  <c r="D44" i="5"/>
  <c r="T44" i="6"/>
  <c r="D45" i="5"/>
  <c r="T45" i="6"/>
  <c r="D46" i="5"/>
  <c r="T46" i="6"/>
  <c r="D47" i="5"/>
  <c r="T47" i="6"/>
  <c r="D48" i="5"/>
  <c r="T48" i="6"/>
  <c r="D49" i="5"/>
  <c r="T49" i="6"/>
  <c r="D50" i="5"/>
  <c r="T50" i="6"/>
  <c r="D51" i="5"/>
  <c r="T51" i="6"/>
  <c r="D52" i="5"/>
  <c r="T52" i="6"/>
  <c r="D53" i="5"/>
  <c r="T53" i="6"/>
  <c r="D54" i="5"/>
  <c r="T54" i="6"/>
  <c r="D55" i="5"/>
  <c r="T55" i="6"/>
  <c r="D56" i="5"/>
  <c r="T56" i="6"/>
  <c r="D57" i="5"/>
  <c r="T57" i="6"/>
  <c r="D58" i="5"/>
  <c r="T58" i="6"/>
  <c r="D59" i="5"/>
  <c r="T59" i="6"/>
  <c r="D60" i="5"/>
  <c r="T60" i="6"/>
  <c r="D61" i="5"/>
  <c r="T61" i="6"/>
  <c r="D62" i="5"/>
  <c r="T62" i="6"/>
  <c r="D63" i="5"/>
  <c r="T63" i="6"/>
  <c r="D64" i="5"/>
  <c r="T64" i="6"/>
  <c r="D65" i="5"/>
  <c r="T65" i="6"/>
  <c r="D66" i="5"/>
  <c r="T66" i="6"/>
  <c r="D67" i="5"/>
  <c r="T67" i="6"/>
  <c r="D68" i="5"/>
  <c r="T68" i="6"/>
  <c r="D69" i="5"/>
  <c r="T69" i="6"/>
  <c r="D70" i="5"/>
  <c r="T70" i="6"/>
  <c r="D71" i="5"/>
  <c r="T71" i="6"/>
  <c r="D72" i="5"/>
  <c r="T72" i="6"/>
  <c r="D73" i="5"/>
  <c r="T73" i="6"/>
  <c r="D74" i="5"/>
  <c r="T74" i="6"/>
  <c r="D75" i="5"/>
  <c r="T75" i="6"/>
  <c r="D76" i="5"/>
  <c r="T76" i="6"/>
  <c r="D77" i="5"/>
  <c r="T77" i="6"/>
  <c r="D78" i="5"/>
  <c r="T78" i="6"/>
  <c r="D79" i="5"/>
  <c r="T79" i="6"/>
  <c r="V80" i="5"/>
  <c r="D80"/>
  <c r="T80" i="6"/>
  <c r="D18" i="5"/>
  <c r="T18" i="6"/>
  <c r="L7"/>
  <c r="I9" i="2"/>
  <c r="C7" i="9"/>
  <c r="D17" i="5"/>
  <c r="K17" i="6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E7" i="4"/>
  <c r="F7"/>
  <c r="G7"/>
  <c r="D7"/>
  <c r="C12"/>
  <c r="H12" s="1"/>
  <c r="C13"/>
  <c r="H13" s="1"/>
  <c r="C14"/>
  <c r="H14" s="1"/>
  <c r="V8" i="5"/>
  <c r="V9"/>
  <c r="V10"/>
  <c r="V11"/>
  <c r="V12"/>
  <c r="V13"/>
  <c r="V14"/>
  <c r="V15"/>
  <c r="V16"/>
  <c r="V17"/>
  <c r="V19"/>
  <c r="V20"/>
  <c r="V21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1"/>
  <c r="V52"/>
  <c r="V53"/>
  <c r="V54"/>
  <c r="V55"/>
  <c r="V56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D9"/>
  <c r="T9" i="6"/>
  <c r="D10" i="5"/>
  <c r="T10" i="6"/>
  <c r="D11" i="5"/>
  <c r="T11" i="6"/>
  <c r="D12" i="5"/>
  <c r="T12" i="6"/>
  <c r="D13" i="5"/>
  <c r="T13" i="6"/>
  <c r="D14" i="5"/>
  <c r="T14" i="6"/>
  <c r="D15" i="5"/>
  <c r="T15" i="6"/>
  <c r="D16" i="5"/>
  <c r="T16" i="6"/>
  <c r="T17"/>
  <c r="D8" i="5"/>
  <c r="T8" i="6"/>
  <c r="T17" i="5"/>
  <c r="K12" i="6"/>
  <c r="T12" i="5"/>
  <c r="K16" i="6"/>
  <c r="T16" i="5"/>
  <c r="T21"/>
  <c r="T26"/>
  <c r="T30"/>
  <c r="T34"/>
  <c r="T38"/>
  <c r="T42"/>
  <c r="T46"/>
  <c r="T51"/>
  <c r="T59"/>
  <c r="T63"/>
  <c r="T67"/>
  <c r="T71"/>
  <c r="T78"/>
  <c r="K8" i="6"/>
  <c r="T8" i="5"/>
  <c r="K9" i="6"/>
  <c r="T9" i="5"/>
  <c r="K10" i="6"/>
  <c r="T10" i="5"/>
  <c r="K11" i="6"/>
  <c r="T11" i="5"/>
  <c r="K13" i="6"/>
  <c r="T13" i="5"/>
  <c r="K14" i="6"/>
  <c r="T14" i="5"/>
  <c r="K15" i="6"/>
  <c r="T15" i="5"/>
  <c r="T19"/>
  <c r="T20"/>
  <c r="T23"/>
  <c r="T24"/>
  <c r="T25"/>
  <c r="T27"/>
  <c r="T28"/>
  <c r="T29"/>
  <c r="T31"/>
  <c r="T32"/>
  <c r="T33"/>
  <c r="T35"/>
  <c r="T36"/>
  <c r="T37"/>
  <c r="T39"/>
  <c r="T40"/>
  <c r="T41"/>
  <c r="T43"/>
  <c r="T44"/>
  <c r="T45"/>
  <c r="T47"/>
  <c r="T48"/>
  <c r="T49"/>
  <c r="T52"/>
  <c r="T53"/>
  <c r="T54"/>
  <c r="T55"/>
  <c r="T56"/>
  <c r="T58"/>
  <c r="T60"/>
  <c r="T61"/>
  <c r="T62"/>
  <c r="T64"/>
  <c r="T65"/>
  <c r="T66"/>
  <c r="T68"/>
  <c r="T69"/>
  <c r="T70"/>
  <c r="T72"/>
  <c r="T73"/>
  <c r="T74"/>
  <c r="T75"/>
  <c r="T76"/>
  <c r="T77"/>
  <c r="T79"/>
  <c r="T80"/>
  <c r="C9" i="3"/>
  <c r="C10"/>
  <c r="C11"/>
  <c r="C12"/>
  <c r="C13"/>
  <c r="C14"/>
  <c r="C15"/>
  <c r="C16"/>
  <c r="C17"/>
  <c r="C18"/>
  <c r="C19"/>
  <c r="C20"/>
  <c r="C21"/>
  <c r="C22"/>
  <c r="C23"/>
  <c r="C8"/>
  <c r="E33" i="2"/>
  <c r="P33"/>
  <c r="D29"/>
  <c r="D30"/>
  <c r="D31"/>
  <c r="D32"/>
  <c r="D33"/>
  <c r="D28"/>
  <c r="D21"/>
  <c r="D22"/>
  <c r="D23"/>
  <c r="D24"/>
  <c r="D25"/>
  <c r="D26"/>
  <c r="D20"/>
  <c r="D19" s="1"/>
  <c r="D7" s="1"/>
  <c r="D10"/>
  <c r="D11"/>
  <c r="D12"/>
  <c r="D13"/>
  <c r="D14"/>
  <c r="D15"/>
  <c r="D16"/>
  <c r="D17"/>
  <c r="D18"/>
  <c r="D9"/>
  <c r="E6" i="7"/>
  <c r="F6"/>
  <c r="G6"/>
  <c r="D6"/>
  <c r="C7"/>
  <c r="C8"/>
  <c r="C9"/>
  <c r="C10"/>
  <c r="C11"/>
  <c r="C12"/>
  <c r="C13"/>
  <c r="C14"/>
  <c r="C15"/>
  <c r="C16"/>
  <c r="K7" i="6"/>
  <c r="T7" i="5"/>
  <c r="D7" i="6"/>
  <c r="E7"/>
  <c r="F7"/>
  <c r="G7"/>
  <c r="H7"/>
  <c r="I7"/>
  <c r="J7"/>
  <c r="M7"/>
  <c r="N7"/>
  <c r="O7"/>
  <c r="P7"/>
  <c r="Q7"/>
  <c r="R7"/>
  <c r="C7"/>
  <c r="F7" i="5"/>
  <c r="F80"/>
  <c r="G7"/>
  <c r="H7"/>
  <c r="I7"/>
  <c r="J7"/>
  <c r="K7"/>
  <c r="L7"/>
  <c r="M7"/>
  <c r="N7"/>
  <c r="O7"/>
  <c r="P7"/>
  <c r="Q7"/>
  <c r="R7"/>
  <c r="E7"/>
  <c r="C7"/>
  <c r="V7"/>
  <c r="D7"/>
  <c r="T7" i="6"/>
  <c r="C8" i="4"/>
  <c r="H8" s="1"/>
  <c r="C9"/>
  <c r="H9" s="1"/>
  <c r="C10"/>
  <c r="H10" s="1"/>
  <c r="C11"/>
  <c r="H11" s="1"/>
  <c r="I7" i="3"/>
  <c r="J7"/>
  <c r="K7"/>
  <c r="L7"/>
  <c r="M7"/>
  <c r="N7"/>
  <c r="O7"/>
  <c r="P7"/>
  <c r="Q7"/>
  <c r="D7"/>
  <c r="E7"/>
  <c r="F7"/>
  <c r="G7"/>
  <c r="H7"/>
  <c r="R7"/>
  <c r="I29" i="2"/>
  <c r="I30"/>
  <c r="I31"/>
  <c r="I32"/>
  <c r="I33"/>
  <c r="I28"/>
  <c r="I21"/>
  <c r="I22"/>
  <c r="I23"/>
  <c r="I24"/>
  <c r="I25"/>
  <c r="I26"/>
  <c r="I20"/>
  <c r="I19" s="1"/>
  <c r="I7" s="1"/>
  <c r="U7" i="5" s="1"/>
  <c r="I17" i="2"/>
  <c r="I18"/>
  <c r="I10"/>
  <c r="I11"/>
  <c r="I12"/>
  <c r="I13"/>
  <c r="I14"/>
  <c r="I15"/>
  <c r="I16"/>
  <c r="W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C27"/>
  <c r="E19"/>
  <c r="E7" s="1"/>
  <c r="F19"/>
  <c r="G19"/>
  <c r="G7" s="1"/>
  <c r="H19"/>
  <c r="J19"/>
  <c r="K19"/>
  <c r="L19"/>
  <c r="M19"/>
  <c r="M7" s="1"/>
  <c r="N19"/>
  <c r="O19"/>
  <c r="P19"/>
  <c r="P7" s="1"/>
  <c r="Q19"/>
  <c r="Q7" s="1"/>
  <c r="R19"/>
  <c r="S19"/>
  <c r="S7" s="1"/>
  <c r="T19"/>
  <c r="T7" s="1"/>
  <c r="U19"/>
  <c r="U7" s="1"/>
  <c r="C19"/>
  <c r="C7" s="1"/>
  <c r="D8"/>
  <c r="E8"/>
  <c r="F8"/>
  <c r="G8"/>
  <c r="H8"/>
  <c r="I8"/>
  <c r="J8"/>
  <c r="J7"/>
  <c r="K8"/>
  <c r="L8"/>
  <c r="M8"/>
  <c r="N8"/>
  <c r="O8"/>
  <c r="P8"/>
  <c r="Q8"/>
  <c r="R8"/>
  <c r="S8"/>
  <c r="T8"/>
  <c r="U8"/>
  <c r="C8"/>
  <c r="F7"/>
  <c r="H7"/>
  <c r="K7"/>
  <c r="L7"/>
  <c r="N7"/>
  <c r="O7"/>
  <c r="R7"/>
  <c r="C7" i="4" l="1"/>
  <c r="H7" s="1"/>
  <c r="C7" i="3"/>
  <c r="C6" i="7"/>
</calcChain>
</file>

<file path=xl/sharedStrings.xml><?xml version="1.0" encoding="utf-8"?>
<sst xmlns="http://schemas.openxmlformats.org/spreadsheetml/2006/main" count="1109" uniqueCount="284">
  <si>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</si>
  <si>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</si>
  <si>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</si>
  <si>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СВЕДЕНИЯ ОБ АДАПТИВНОЙ ФИЗИЧЕСКОЙ КУЛЬТУРЕ И СПОРТЕ</t>
  </si>
  <si>
    <t>г.</t>
  </si>
  <si>
    <t xml:space="preserve">Предоставляют: </t>
  </si>
  <si>
    <t>Форма N 3-АФК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</si>
  <si>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</si>
  <si>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</si>
  <si>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</si>
  <si>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</si>
  <si>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</si>
  <si>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</si>
  <si>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отчитывающейся
организации по ОКПО</t>
  </si>
  <si>
    <t>0609405</t>
  </si>
  <si>
    <t>Раздел I. Физкультурно-оздоровительная работа</t>
  </si>
  <si>
    <t>Коды по ОКЕИ: единица - 642; человек — 792</t>
  </si>
  <si>
    <t>Учреждения, осуществляющие работу с инвалидами</t>
  </si>
  <si>
    <t>№ стро-ки</t>
  </si>
  <si>
    <t>Численность штатных
работников в области
адаптивной физической
культуры и спорта</t>
  </si>
  <si>
    <t>Численность занимающихся адаптивной физической культурой и спортом</t>
  </si>
  <si>
    <t>всего</t>
  </si>
  <si>
    <t>из гр. 4  образование по специальности "Адаптивная физическая культура и спорт"</t>
  </si>
  <si>
    <t xml:space="preserve"> в том числе в возрасте (из
гр. 9):</t>
  </si>
  <si>
    <t>из общей численности занимающихся (гр. 9):</t>
  </si>
  <si>
    <t>высшее</t>
  </si>
  <si>
    <t>среднее</t>
  </si>
  <si>
    <t>иные
специ
алист
ы</t>
  </si>
  <si>
    <t>от 0 до 3 лет</t>
  </si>
  <si>
    <t>от 4 до 5 лет</t>
  </si>
  <si>
    <t>от 6 до 18 лет</t>
  </si>
  <si>
    <t>от 19 до 59 лет</t>
  </si>
  <si>
    <t>от 60 до 79 лет</t>
  </si>
  <si>
    <t>от 80 лет и стар-ше</t>
  </si>
  <si>
    <t>лица, имеющие инва-лидность по общему заболева-нию</t>
  </si>
  <si>
    <t>лица с 
наруше-
нием 
ОДА</t>
  </si>
  <si>
    <t xml:space="preserve">В сфере физической культуры и спорта (сумма строк 03 - 12) </t>
  </si>
  <si>
    <t xml:space="preserve">в том числе центры спортивной подготовки по спорту инвалидов </t>
  </si>
  <si>
    <t xml:space="preserve">физкультурно- оздоровительные клубы инвалидов </t>
  </si>
  <si>
    <t>ДЮСАШ</t>
  </si>
  <si>
    <t>СДЮСАШ</t>
  </si>
  <si>
    <t xml:space="preserve">спортивные учреждения по спорту инвалидов </t>
  </si>
  <si>
    <t xml:space="preserve">отделения, группы, смешанные группы по адаптивной физической культуре и спорту </t>
  </si>
  <si>
    <t xml:space="preserve">училища олимпийского резерва </t>
  </si>
  <si>
    <t xml:space="preserve">центры спортивной подготовки </t>
  </si>
  <si>
    <t xml:space="preserve">СДЮШОР, ДЮСШ, ДООЦ </t>
  </si>
  <si>
    <t xml:space="preserve">другие учреждения и организации </t>
  </si>
  <si>
    <t xml:space="preserve">В сфере образования (сумма строк 14 - 20) </t>
  </si>
  <si>
    <t xml:space="preserve">в том числе: дошкольные образовательные организации </t>
  </si>
  <si>
    <t xml:space="preserve">организации дополнительного образования </t>
  </si>
  <si>
    <t xml:space="preserve">общеобразовательные организации </t>
  </si>
  <si>
    <t xml:space="preserve">отдельные организации, осуществляющие образовательную деятельность по адаптированным основным образовательным программам </t>
  </si>
  <si>
    <t xml:space="preserve">образовательные организации высшего образования </t>
  </si>
  <si>
    <t xml:space="preserve">профессиональные образовательные организации </t>
  </si>
  <si>
    <t xml:space="preserve">В сфере труда и социальной защиты (сумма строк 22 - 24) </t>
  </si>
  <si>
    <t xml:space="preserve">в том числе: психо- неврологические интернаты </t>
  </si>
  <si>
    <t>реабилитационные центры</t>
  </si>
  <si>
    <t>другие учреждения  и организации</t>
  </si>
  <si>
    <t>В сфере здравоохранения</t>
  </si>
  <si>
    <t>В сфере Всероссийских общественных организаций</t>
  </si>
  <si>
    <t>Из общего числа (строка 1) -  в сельской местности</t>
  </si>
  <si>
    <t>Раздел II. Спортивные сооружения, приспособленные к занятиям инвалидов</t>
  </si>
  <si>
    <t>№
Стро-ки</t>
  </si>
  <si>
    <t>Количество спортсооружений (ед.)</t>
  </si>
  <si>
    <t>Из общего числа спортивных сооружений (гр. 3)
в сельской местности</t>
  </si>
  <si>
    <t>из гр. 3 оснащенных</t>
  </si>
  <si>
    <t>в том числе по формам собственности (из гр. 3):</t>
  </si>
  <si>
    <t>федеральная</t>
  </si>
  <si>
    <t>субъектов Российской Федерации</t>
  </si>
  <si>
    <t>муници-пальная</t>
  </si>
  <si>
    <t>другая</t>
  </si>
  <si>
    <t>Раздел III. Финансирование адаптивной физической культуры и спорта</t>
  </si>
  <si>
    <t>Код по ОКЕИ: тысяча рублей - 384 (с одним десятичным знаком)</t>
  </si>
  <si>
    <t>Статьи расходов</t>
  </si>
  <si>
    <t>№ строки</t>
  </si>
  <si>
    <t>Фактически выделено бюджетных средств</t>
  </si>
  <si>
    <t>Получено из внебюджетных источников</t>
  </si>
  <si>
    <t>Израсходовано на развитие адаптивной физической культуры и спорта, всего</t>
  </si>
  <si>
    <t>из федерального бюджета</t>
  </si>
  <si>
    <t>из консолидированного бюджета субъекта Российской Федерации</t>
  </si>
  <si>
    <t xml:space="preserve">бюджет субъекта Российской Федерации </t>
  </si>
  <si>
    <t>бюджет муниципального образования</t>
  </si>
  <si>
    <t>Раздел IV. Развитие видов спорта</t>
  </si>
  <si>
    <t>Спортивные дисциплины  (в соответствии с ВРВС по видам спорта инвалидов)</t>
  </si>
  <si>
    <t>Численность занимающихся на этапах подготовки (чел.)</t>
  </si>
  <si>
    <t>Всего</t>
  </si>
  <si>
    <t>из них в воз-расте от 6 до 18 лет</t>
  </si>
  <si>
    <t>начальной подготовки</t>
  </si>
  <si>
    <t>Спорт слепых</t>
  </si>
  <si>
    <t>Спорт глухих</t>
  </si>
  <si>
    <t>Спорт ОДА</t>
  </si>
  <si>
    <t>Академическая гребля</t>
  </si>
  <si>
    <t>Х</t>
  </si>
  <si>
    <t>Армспорт</t>
  </si>
  <si>
    <t>Бадминтон</t>
  </si>
  <si>
    <t>Баскетбол</t>
  </si>
  <si>
    <t>Баскетбол на колясках</t>
  </si>
  <si>
    <t>Биатлон</t>
  </si>
  <si>
    <t>Борьба</t>
  </si>
  <si>
    <t>Боулинг</t>
  </si>
  <si>
    <t>Боулинг 10</t>
  </si>
  <si>
    <t>Бочча</t>
  </si>
  <si>
    <t>Велоспорт - тандем</t>
  </si>
  <si>
    <t>Велоспорт - шоссе, трек</t>
  </si>
  <si>
    <t>Волейбол пляжный</t>
  </si>
  <si>
    <t>Волейбол сидя</t>
  </si>
  <si>
    <t>Вольная борьба</t>
  </si>
  <si>
    <t>Гандбол</t>
  </si>
  <si>
    <t>Гольф</t>
  </si>
  <si>
    <t>Горнолыжный спорт</t>
  </si>
  <si>
    <t>Греко-римская борьба</t>
  </si>
  <si>
    <t>Дартс</t>
  </si>
  <si>
    <t>Дзюдо</t>
  </si>
  <si>
    <t>Каратэ</t>
  </si>
  <si>
    <t>Керлинг на колясках</t>
  </si>
  <si>
    <t>Конный спорт</t>
  </si>
  <si>
    <t>Легкая атлетика</t>
  </si>
  <si>
    <t>Лыжные гонки</t>
  </si>
  <si>
    <t>Настольный теннис</t>
  </si>
  <si>
    <t>Парусный спорт</t>
  </si>
  <si>
    <t>Пауэрлифтинг</t>
  </si>
  <si>
    <t>Плавание</t>
  </si>
  <si>
    <t>Пулевая стрельба</t>
  </si>
  <si>
    <t>Сноуборд</t>
  </si>
  <si>
    <t>Регби на колясках</t>
  </si>
  <si>
    <t>Спортивное ориентирование</t>
  </si>
  <si>
    <t>Спортивный туризм</t>
  </si>
  <si>
    <t>Стрельба из лука</t>
  </si>
  <si>
    <t>Танцы на колясках</t>
  </si>
  <si>
    <t>Теннис</t>
  </si>
  <si>
    <t>Теннис на колясках</t>
  </si>
  <si>
    <t>Триатлон</t>
  </si>
  <si>
    <t>Тхэквондо</t>
  </si>
  <si>
    <t>Фехтование</t>
  </si>
  <si>
    <t>Футбол</t>
  </si>
  <si>
    <t>Футбол ампутантов</t>
  </si>
  <si>
    <t>Хоккей-следж</t>
  </si>
  <si>
    <t>Шахматы</t>
  </si>
  <si>
    <t>Шашки</t>
  </si>
  <si>
    <t>численность занимающихся на этапах подготовки (чел.)</t>
  </si>
  <si>
    <t>из числа занимающихся (гр. 4) спортсменов-разрядников:</t>
  </si>
  <si>
    <t>спортивного совершенствования</t>
  </si>
  <si>
    <t>высшего спортивного мастерства</t>
  </si>
  <si>
    <t>массовые разряды (юношеский, III, II, I разряды, КМС)</t>
  </si>
  <si>
    <t>МС</t>
  </si>
  <si>
    <t>ЗМС</t>
  </si>
  <si>
    <t>Код по ОКЕИ: человек — 792</t>
  </si>
  <si>
    <t>Разряды, звания, награды</t>
  </si>
  <si>
    <t xml:space="preserve">из них (гр. 3): </t>
  </si>
  <si>
    <t>Спорт лиц с поражением ОДА</t>
  </si>
  <si>
    <t>(должность)</t>
  </si>
  <si>
    <t>(Ф.И.О.)</t>
  </si>
  <si>
    <t>(подпись)</t>
  </si>
  <si>
    <t xml:space="preserve">(номер контактного телефона) </t>
  </si>
  <si>
    <t>E-mail:</t>
  </si>
  <si>
    <t xml:space="preserve">(дата составления документа) </t>
  </si>
  <si>
    <t xml:space="preserve">Наименование отчитывающейся организации </t>
  </si>
  <si>
    <t xml:space="preserve">Почтовый адрес </t>
  </si>
  <si>
    <t>Код по ОКЕИ: единица — 642;человек - 792</t>
  </si>
  <si>
    <t>Существующие спортивные сооружения, которые в результате проведения капитального ремонта, реконструкции, модернизации полностью соответствуют требованиям доступности объектов и услуг для инвалидов</t>
  </si>
  <si>
    <t>Вновь введенные в эксплуатацию спортивные сооружения, полностью соответствующие требованиям доступности объектов и услуг для инвалидов, в которых предоставляются услуги населению</t>
  </si>
  <si>
    <t>Имеющие утвержденные паспорта доступности объектов и предоставляемых на них услуг</t>
  </si>
  <si>
    <t>На которых обеспечиваются условия индивидуальной мобильности инвалидов и возможность для самостоятельного их передвижения по зданию и (при необходимости) по территории объекта</t>
  </si>
  <si>
    <t>На которых обеспечено сопровождение инвалидов, имеющих стойкие расстройства функции зрения, слуха и самостоятельного передвижения, и оказание им помощи</t>
  </si>
  <si>
    <t>На которых предоставляются услуги с использованием русского жестового языка, с допуском сурдопереводчика и тифлосурдопереводчика</t>
  </si>
  <si>
    <t>Предоставляющих услуги инвалидам</t>
  </si>
  <si>
    <t>Прошедших инструктирование или обучение для работы с инвалидами</t>
  </si>
  <si>
    <t>Предоставляющих услуги, на которых возложено оказание инвалидам помощи при предоставлении им услуг</t>
  </si>
  <si>
    <t>Численность сотрудников (чел)</t>
  </si>
  <si>
    <t>Всего спортивных сооружений
(сумма строк 29 - 32, 34, 35, 38 - 44)</t>
  </si>
  <si>
    <t>в том числе
    Стадионы с трибунами на 1500 мести более</t>
  </si>
  <si>
    <t xml:space="preserve">    Плоскостные спортивные сооружения </t>
  </si>
  <si>
    <t xml:space="preserve">    Спортивные залы </t>
  </si>
  <si>
    <t xml:space="preserve">    Дворцы спорта - всего  </t>
  </si>
  <si>
    <t xml:space="preserve">        - из них с искусственным льдом  </t>
  </si>
  <si>
    <t xml:space="preserve">    Крытые спортивные объекты с искусственным льдом </t>
  </si>
  <si>
    <t xml:space="preserve">    Манежи - всего </t>
  </si>
  <si>
    <t xml:space="preserve">    из них: 
        - легкоатлетические </t>
  </si>
  <si>
    <t xml:space="preserve">        - футбольные</t>
  </si>
  <si>
    <t xml:space="preserve">    Велотреки, велодромы</t>
  </si>
  <si>
    <t xml:space="preserve">    Плавательные бассейны</t>
  </si>
  <si>
    <t xml:space="preserve">    Лыжные базы</t>
  </si>
  <si>
    <t xml:space="preserve">    Биатлонные комплексы</t>
  </si>
  <si>
    <t xml:space="preserve">    Сооружения для стрелковых видов спорта</t>
  </si>
  <si>
    <t xml:space="preserve">    Гребные базы и каналы</t>
  </si>
  <si>
    <t xml:space="preserve">    Другие спортивные сооружения</t>
  </si>
  <si>
    <t xml:space="preserve">    Капитальный ремонт 
    спортсооружений</t>
  </si>
  <si>
    <t xml:space="preserve">    Инвестиции на 
    реконструкцию
    и строительство 
    спортивных 
    сооружений</t>
  </si>
  <si>
    <t>Число отделений (ед)</t>
  </si>
  <si>
    <t>Велоспорт - маунтинбайк</t>
  </si>
  <si>
    <t>Волейбол 6 x 6</t>
  </si>
  <si>
    <t>Голбол (B1, B2, B3)</t>
  </si>
  <si>
    <t>Гребля на байдарках и каноэ</t>
  </si>
  <si>
    <t>Керлинг 4 x 4</t>
  </si>
  <si>
    <t>Торбал (B1, B2, B3)</t>
  </si>
  <si>
    <t>Футбол 11 x 11</t>
  </si>
  <si>
    <t>Футбол лиц с заболеванием ЦП</t>
  </si>
  <si>
    <t>Хоккей (6 x 6)</t>
  </si>
  <si>
    <t>Другие виды спорта (спортивные дисциплины), не входящие в виды спорта инвалидов</t>
  </si>
  <si>
    <t>Число штатных тренеров-преподавателей (чел)</t>
  </si>
  <si>
    <t>Всего (сумма граф 28, 31 - 33)</t>
  </si>
  <si>
    <t>из графы 28 I разряд</t>
  </si>
  <si>
    <t>из графы 28 КМС</t>
  </si>
  <si>
    <t>МСМК и гроссмейстер России</t>
  </si>
  <si>
    <t>- МСМК и Гроссмейстер России</t>
  </si>
  <si>
    <t>- ЗМС</t>
  </si>
  <si>
    <t>Подготовлено спортсменов массовых разрядов</t>
  </si>
  <si>
    <t>- I разряд</t>
  </si>
  <si>
    <t>Присвоено званий - ЗТР</t>
  </si>
  <si>
    <t>Присвоено званий - ЗРФК</t>
  </si>
  <si>
    <t>Присуждены другие государственные почетные звания и награды</t>
  </si>
  <si>
    <t>Присуждены почетные звания и награды субъекта Российской Федерации</t>
  </si>
  <si>
    <t xml:space="preserve">Должностное            лицо,
  ответственное за предоставление
  первичных статистических данных
  (лицо,           уполномоченное
  предоставлять         первичные
  статистические  данные от имени
  юридического лица)               
</t>
  </si>
  <si>
    <t xml:space="preserve">    физкультурно-спортивные
    клубы инвалидов</t>
  </si>
  <si>
    <t xml:space="preserve">    ДЮСАШ</t>
  </si>
  <si>
    <t xml:space="preserve">    СДЮСАШ</t>
  </si>
  <si>
    <t xml:space="preserve">    спортивные учреждения 
    по спорту инвалидов</t>
  </si>
  <si>
    <t xml:space="preserve">    училища олимпийского резерва</t>
  </si>
  <si>
    <t xml:space="preserve">    центры спортивной подготовки</t>
  </si>
  <si>
    <t xml:space="preserve">    ШВСМ, СДЮШОР, 
    ДЮСШ, ДООЦ</t>
  </si>
  <si>
    <t xml:space="preserve">    другие учреждения 
    и организации</t>
  </si>
  <si>
    <t>в том числе:
- МС</t>
  </si>
  <si>
    <t>из них:
- КМС</t>
  </si>
  <si>
    <t>юридические лица, осуществляющие
деятельность по адаптивной физической
культуре и спорту:
Приказ Росстата:
- органу местного самоуправления
городских округов, муниципальных
районов в области физической культуры
и спорта,
- территориальному органу
исполнительной власти городов
федерального значения в области
физической культуры и спорта;</t>
  </si>
  <si>
    <t>органы местного самоуправления
городских округов, муниципальных
районов в области физической культуры
и спорта, территориальные органы
исполнительной власти городов
федерального значения в области
физической культуры и спорта:
- органу исполнительной власти
субъекта Российской Федерации в
области физической культуры и спорта;</t>
  </si>
  <si>
    <t>органы исполнительной власти
субъектов Российской Федерации в
области физической культуры и спорта:
- Министерству спорта Российской
Федерации</t>
  </si>
  <si>
    <t>по состоянию на 31 декабря 20</t>
  </si>
  <si>
    <t>Количество учреж- дений, объеди-нений, орга- низаций, всего (ед.)</t>
  </si>
  <si>
    <t>из гр. 4  в сельской  мест-ности</t>
  </si>
  <si>
    <t>в сельской местности</t>
  </si>
  <si>
    <t>лица с 
интеллек-
туальными 
наруше-
ниями</t>
  </si>
  <si>
    <t>лица с 
наруше-
нием 
зрения</t>
  </si>
  <si>
    <t>лица с 
наруше-
нием 
слуха</t>
  </si>
  <si>
    <t>Наименование спортивного
сооружения</t>
  </si>
  <si>
    <t>Сроки
предоставления</t>
  </si>
  <si>
    <t>Всего учреждений,
объединений,
организаций (сумма
строк 02, 13, 21, 25, 26)</t>
  </si>
  <si>
    <t>из них: 
    Проведение спортивных
    мероприятий среди 
    инвалидов</t>
  </si>
  <si>
    <t>спортивно-оздоровительной</t>
  </si>
  <si>
    <t>учебно-тренировочной</t>
  </si>
  <si>
    <t>из гр. 4 в сельской мест-ности</t>
  </si>
  <si>
    <t>Спорт лиц с интел-лекту-альны-ми наруше-ниями</t>
  </si>
  <si>
    <t>Спорт лиц с интел-лекту-альными наруше-ниями</t>
  </si>
  <si>
    <t>Спорт лиц с интеллектуальными нарушениями</t>
  </si>
  <si>
    <t>Раздел4_2</t>
  </si>
  <si>
    <t>Раздел1</t>
  </si>
  <si>
    <t>Раздел4_1</t>
  </si>
  <si>
    <t>Раздел 4.1</t>
  </si>
  <si>
    <t>сумма(19-26)</t>
  </si>
  <si>
    <t>Раздел VI. Спортивное мастерство среди инвалидов</t>
  </si>
  <si>
    <t>Коды по ОКЕИ: человек - 792</t>
  </si>
  <si>
    <t>Наименование показателя</t>
  </si>
  <si>
    <t>Возрастной состав занимающихся (число полных лет по состоянию на 31 декабря отчетного года)</t>
  </si>
  <si>
    <t>Распределение численности занимающихся по источникам финансирования</t>
  </si>
  <si>
    <t>За счет бюджетных ассигнований:</t>
  </si>
  <si>
    <t>федерального бюджета</t>
  </si>
  <si>
    <t>бюджета субъекта Российской Федерации</t>
  </si>
  <si>
    <t>местного бюджета</t>
  </si>
  <si>
    <t>По договорам об оказании платных образовательных услуг, услуг по спортивной подготовке</t>
  </si>
  <si>
    <t>Раздел V. Численность занимающихся по программам спортивной подготовки в физкультурно-спортивных организациях детей-инвалидов в возрасте от 5 до 18 лет</t>
  </si>
  <si>
    <t>Численность занимающихся по программам спортивной подготовки в физкультурно-спортивных организациях</t>
  </si>
  <si>
    <t xml:space="preserve">    Приобретение 
    спортивного 
    оборудования и 
    инвентаря</t>
  </si>
  <si>
    <t xml:space="preserve">    Заработная плата 
    работников адаптивной 
    физической культуры 
    и спорта</t>
  </si>
  <si>
    <t xml:space="preserve">    Другие</t>
  </si>
  <si>
    <t xml:space="preserve">Расходы - всего 
(сумма строк 46-52) </t>
  </si>
  <si>
    <t xml:space="preserve">    в том числе из строки 53:
    центры спортивной 
    подготовки по
    спорту инвалидов</t>
  </si>
  <si>
    <t>Из строки 53 - в сельской местности</t>
  </si>
  <si>
    <t>Армрестлинг</t>
  </si>
  <si>
    <t>Баскетбол 3 х 3</t>
  </si>
  <si>
    <t>Самбо</t>
  </si>
  <si>
    <t>Спортивная гимнастика</t>
  </si>
  <si>
    <t>Торбол (B1, B2, B3)</t>
  </si>
  <si>
    <t>Мини-футбол (футзал)</t>
  </si>
  <si>
    <t>Мини-футбол (футзал) 5 x 5 (B1, B2, B3)</t>
  </si>
  <si>
    <t>Присвоено званий - всего 
(сумма строк 129 - 131)</t>
  </si>
  <si>
    <t>Итого
(сумма строк 63 - 125)</t>
  </si>
  <si>
    <t xml:space="preserve">    На содержание 
    спортивных сооружений, 
    приспособленных к 
    занятиям инвалидов</t>
  </si>
  <si>
    <t>Приказ Росстата:
Об утверждении формы
от 08.10.2018 г. N 603
О внесении изменений
(при наличии)
от __________ N ___
от __________ N ___</t>
  </si>
  <si>
    <t>Нарушение порядка представления статистической информации, а равно представление
недостоверной статистической информации влечет ответственность, установленную статьей
13.19 Кодекса Российской Федерации об административных правонарушениях от 30.12.2001 N
195-ФЗ, а также статьей 3 Закона Российской Федерации от 13.05.1992 N 2761-1 "Об
ответственности за нарушение порядка представления государственной статистической
отчетности"</t>
  </si>
  <si>
    <t>Управление образования администрации города Ульяновска</t>
  </si>
  <si>
    <t>432017, город Ульяновск, улица Спасская, дом 14</t>
  </si>
  <si>
    <t>Главный специалист-эксперт</t>
  </si>
  <si>
    <t>Осипова С.В.</t>
  </si>
  <si>
    <t>27-30-26</t>
  </si>
  <si>
    <t>doshk-uom@uom.mv.ru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</si>
</sst>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11"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CFF6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Font="1" applyBorder="1"/>
    <xf numFmtId="0" fontId="0" fillId="0" borderId="11" xfId="0" applyBorder="1"/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top" wrapText="1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</xf>
    <xf numFmtId="165" fontId="0" fillId="2" borderId="14" xfId="1" applyNumberFormat="1" applyFont="1" applyFill="1" applyBorder="1" applyAlignment="1" applyProtection="1">
      <alignment horizontal="center" vertical="center" wrapText="1"/>
    </xf>
    <xf numFmtId="166" fontId="0" fillId="2" borderId="14" xfId="1" applyNumberFormat="1" applyFont="1" applyFill="1" applyBorder="1" applyAlignment="1" applyProtection="1">
      <alignment horizontal="center" vertical="center" wrapText="1"/>
    </xf>
    <xf numFmtId="166" fontId="0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5" fillId="0" borderId="0" xfId="0" applyFont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</xf>
    <xf numFmtId="166" fontId="0" fillId="3" borderId="14" xfId="1" applyNumberFormat="1" applyFont="1" applyFill="1" applyBorder="1" applyAlignment="1" applyProtection="1">
      <alignment horizontal="center" vertical="center" wrapText="1"/>
    </xf>
    <xf numFmtId="166" fontId="0" fillId="0" borderId="14" xfId="0" applyNumberForma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  <protection locked="0"/>
    </xf>
    <xf numFmtId="165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166" fontId="0" fillId="0" borderId="14" xfId="0" applyNumberFormat="1" applyFont="1" applyBorder="1" applyAlignment="1" applyProtection="1">
      <alignment horizontal="center" vertical="center" wrapText="1"/>
      <protection locked="0"/>
    </xf>
    <xf numFmtId="166" fontId="0" fillId="0" borderId="14" xfId="0" applyNumberFormat="1" applyFont="1" applyBorder="1" applyAlignment="1" applyProtection="1">
      <alignment horizontal="center" vertical="center" wrapText="1"/>
    </xf>
    <xf numFmtId="166" fontId="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 indent="1"/>
    </xf>
    <xf numFmtId="166" fontId="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164" fontId="0" fillId="2" borderId="14" xfId="1" applyFont="1" applyFill="1" applyBorder="1" applyAlignment="1" applyProtection="1">
      <alignment horizontal="center" vertical="center" wrapText="1"/>
    </xf>
    <xf numFmtId="164" fontId="0" fillId="2" borderId="14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0" fillId="2" borderId="0" xfId="1" applyFont="1" applyFill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6" fontId="0" fillId="0" borderId="14" xfId="0" applyNumberFormat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textRotation="90" wrapText="1"/>
    </xf>
    <xf numFmtId="0" fontId="7" fillId="0" borderId="21" xfId="0" applyFont="1" applyBorder="1" applyAlignment="1" applyProtection="1">
      <alignment horizontal="center" vertical="center" wrapText="1"/>
    </xf>
    <xf numFmtId="14" fontId="0" fillId="0" borderId="19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16">
    <dxf>
      <fill>
        <patternFill>
          <bgColor theme="3" tint="0.59996337778862885"/>
        </patternFill>
      </fill>
    </dxf>
    <dxf>
      <font>
        <b/>
        <i val="0"/>
        <color rgb="FF0070C0"/>
      </font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opLeftCell="A22" zoomScale="85" zoomScaleNormal="85" workbookViewId="0">
      <selection activeCell="D30" sqref="D30"/>
    </sheetView>
  </sheetViews>
  <sheetFormatPr defaultRowHeight="12.75"/>
  <cols>
    <col min="1" max="1" width="2.7109375" customWidth="1"/>
    <col min="2" max="2" width="40.7109375" customWidth="1"/>
    <col min="3" max="3" width="24.85546875" customWidth="1"/>
    <col min="4" max="4" width="21.28515625" customWidth="1"/>
    <col min="5" max="5" width="4.7109375" customWidth="1"/>
    <col min="6" max="6" width="31" customWidth="1"/>
    <col min="7" max="7" width="15.5703125" customWidth="1"/>
  </cols>
  <sheetData>
    <row r="1" spans="1:6" ht="13.5" thickBot="1"/>
    <row r="2" spans="1:6" ht="13.5" thickBot="1">
      <c r="A2" s="61" t="s">
        <v>0</v>
      </c>
      <c r="B2" s="62"/>
      <c r="C2" s="62"/>
      <c r="D2" s="62"/>
      <c r="E2" s="62"/>
      <c r="F2" s="63"/>
    </row>
    <row r="3" spans="1:6" ht="13.5" thickBot="1"/>
    <row r="4" spans="1:6" ht="13.5" thickBot="1">
      <c r="A4" s="61" t="s">
        <v>1</v>
      </c>
      <c r="B4" s="62"/>
      <c r="C4" s="62"/>
      <c r="D4" s="62"/>
      <c r="E4" s="62"/>
      <c r="F4" s="63"/>
    </row>
    <row r="5" spans="1:6" ht="13.5" thickBot="1"/>
    <row r="6" spans="1:6" ht="88.15" customHeight="1" thickBot="1">
      <c r="A6" s="65" t="s">
        <v>277</v>
      </c>
      <c r="B6" s="66"/>
      <c r="C6" s="66"/>
      <c r="D6" s="66"/>
      <c r="E6" s="66"/>
      <c r="F6" s="67"/>
    </row>
    <row r="7" spans="1:6" ht="13.5" thickBot="1"/>
    <row r="8" spans="1:6" ht="13.5" thickBot="1">
      <c r="A8" s="61" t="s">
        <v>2</v>
      </c>
      <c r="B8" s="62"/>
      <c r="C8" s="62"/>
      <c r="D8" s="62"/>
      <c r="E8" s="62"/>
      <c r="F8" s="63"/>
    </row>
    <row r="9" spans="1:6" ht="13.5" thickBot="1"/>
    <row r="10" spans="1:6">
      <c r="A10" s="68" t="s">
        <v>3</v>
      </c>
      <c r="B10" s="69"/>
      <c r="C10" s="69"/>
      <c r="D10" s="69"/>
      <c r="E10" s="69"/>
      <c r="F10" s="70"/>
    </row>
    <row r="11" spans="1:6">
      <c r="A11" s="4"/>
      <c r="B11" s="5"/>
      <c r="C11" s="5"/>
      <c r="D11" s="5"/>
      <c r="E11" s="5"/>
      <c r="F11" s="6"/>
    </row>
    <row r="12" spans="1:6" ht="13.5" thickBot="1">
      <c r="A12" s="7"/>
      <c r="B12" s="64" t="s">
        <v>226</v>
      </c>
      <c r="C12" s="64"/>
      <c r="D12" s="41">
        <v>20</v>
      </c>
      <c r="E12" s="8" t="s">
        <v>4</v>
      </c>
      <c r="F12" s="9"/>
    </row>
    <row r="13" spans="1:6" ht="13.5" thickBot="1"/>
    <row r="14" spans="1:6" ht="26.25" thickBot="1">
      <c r="A14" s="61" t="s">
        <v>5</v>
      </c>
      <c r="B14" s="62"/>
      <c r="C14" s="63"/>
      <c r="D14" s="10" t="s">
        <v>234</v>
      </c>
      <c r="F14" s="44" t="s">
        <v>6</v>
      </c>
    </row>
    <row r="15" spans="1:6" ht="139.9" customHeight="1" thickBot="1">
      <c r="A15" s="71" t="s">
        <v>223</v>
      </c>
      <c r="B15" s="71"/>
      <c r="C15" s="71"/>
      <c r="D15" s="73" t="s">
        <v>7</v>
      </c>
      <c r="F15" s="2" t="s">
        <v>276</v>
      </c>
    </row>
    <row r="16" spans="1:6" ht="31.9" customHeight="1" thickBot="1">
      <c r="A16" s="72"/>
      <c r="B16" s="72"/>
      <c r="C16" s="72"/>
      <c r="D16" s="74"/>
      <c r="F16" s="11" t="s">
        <v>8</v>
      </c>
    </row>
    <row r="17" spans="1:7" ht="146.44999999999999" customHeight="1">
      <c r="A17" s="75" t="s">
        <v>224</v>
      </c>
      <c r="B17" s="75"/>
      <c r="C17" s="75"/>
      <c r="D17" s="12" t="s">
        <v>9</v>
      </c>
    </row>
    <row r="18" spans="1:7" ht="79.900000000000006" customHeight="1">
      <c r="A18" s="72" t="s">
        <v>225</v>
      </c>
      <c r="B18" s="72"/>
      <c r="C18" s="72"/>
      <c r="D18" s="12" t="s">
        <v>10</v>
      </c>
    </row>
    <row r="20" spans="1:7">
      <c r="A20" s="76" t="s">
        <v>156</v>
      </c>
      <c r="B20" s="76"/>
      <c r="C20" s="77" t="s">
        <v>278</v>
      </c>
      <c r="D20" s="78"/>
      <c r="E20" s="78"/>
      <c r="F20" s="78"/>
      <c r="G20" s="78"/>
    </row>
    <row r="21" spans="1:7">
      <c r="A21" s="76" t="s">
        <v>157</v>
      </c>
      <c r="B21" s="76"/>
      <c r="C21" s="77" t="s">
        <v>279</v>
      </c>
      <c r="D21" s="78"/>
      <c r="E21" s="78"/>
      <c r="F21" s="78"/>
      <c r="G21" s="78"/>
    </row>
    <row r="22" spans="1:7" ht="15.6" customHeight="1">
      <c r="A22" s="76" t="s">
        <v>11</v>
      </c>
      <c r="B22" s="76"/>
      <c r="C22" s="76" t="s">
        <v>12</v>
      </c>
      <c r="D22" s="76"/>
      <c r="E22" s="76"/>
      <c r="F22" s="76"/>
      <c r="G22" s="76"/>
    </row>
    <row r="23" spans="1:7" ht="31.15" customHeight="1">
      <c r="A23" s="76"/>
      <c r="B23" s="76"/>
      <c r="C23" s="79" t="s">
        <v>13</v>
      </c>
      <c r="D23" s="79"/>
      <c r="E23" s="80"/>
      <c r="F23" s="81"/>
      <c r="G23" s="43"/>
    </row>
    <row r="24" spans="1:7">
      <c r="A24" s="82">
        <v>1</v>
      </c>
      <c r="B24" s="82"/>
      <c r="C24" s="82">
        <v>2</v>
      </c>
      <c r="D24" s="82"/>
      <c r="E24" s="82">
        <v>3</v>
      </c>
      <c r="F24" s="82"/>
      <c r="G24" s="13">
        <v>4</v>
      </c>
    </row>
    <row r="25" spans="1:7" ht="12.75" customHeight="1">
      <c r="A25" s="79" t="s">
        <v>14</v>
      </c>
      <c r="B25" s="79"/>
      <c r="C25" s="80">
        <v>2118148</v>
      </c>
      <c r="D25" s="81"/>
      <c r="E25" s="80"/>
      <c r="F25" s="81"/>
      <c r="G25" s="42"/>
    </row>
  </sheetData>
  <sheetProtection password="E44F" sheet="1" objects="1" scenarios="1"/>
  <customSheetViews>
    <customSheetView guid="{41ACEBFC-AFD5-4782-BDF3-FC5A9AD92B9E}">
      <selection activeCell="A2" sqref="A2:F2"/>
      <pageMargins left="0.78749999999999998" right="0.78749999999999998" top="1.05277777777778" bottom="1.05277777777778" header="0.78749999999999998" footer="0.78749999999999998"/>
      <pageSetup paperSize="9" firstPageNumber="0" orientation="portrait" horizontalDpi="300" verticalDpi="300" r:id="rId1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mergeCells count="25">
    <mergeCell ref="A24:B24"/>
    <mergeCell ref="C24:D24"/>
    <mergeCell ref="E24:F24"/>
    <mergeCell ref="A25:B25"/>
    <mergeCell ref="C25:D25"/>
    <mergeCell ref="E25:F25"/>
    <mergeCell ref="A21:B21"/>
    <mergeCell ref="C21:G21"/>
    <mergeCell ref="A22:B23"/>
    <mergeCell ref="C22:G22"/>
    <mergeCell ref="C23:D23"/>
    <mergeCell ref="E23:F23"/>
    <mergeCell ref="A15:C16"/>
    <mergeCell ref="D15:D16"/>
    <mergeCell ref="A17:C17"/>
    <mergeCell ref="A18:C18"/>
    <mergeCell ref="A20:B20"/>
    <mergeCell ref="C20:G20"/>
    <mergeCell ref="A14:C14"/>
    <mergeCell ref="B12:C12"/>
    <mergeCell ref="A2:F2"/>
    <mergeCell ref="A4:F4"/>
    <mergeCell ref="A6:F6"/>
    <mergeCell ref="A8:F8"/>
    <mergeCell ref="A10:F10"/>
  </mergeCells>
  <pageMargins left="0.78740157480314965" right="0.78740157480314965" top="1.0629921259842521" bottom="1.0629921259842521" header="0.78740157480314965" footer="0.78740157480314965"/>
  <pageSetup paperSize="9" scale="58" firstPageNumber="0" orientation="landscape" horizontalDpi="300" verticalDpi="300" r:id="rId2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K33"/>
  <sheetViews>
    <sheetView showGridLines="0" zoomScale="70" zoomScaleNormal="7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V20" sqref="V20"/>
    </sheetView>
  </sheetViews>
  <sheetFormatPr defaultRowHeight="12.75"/>
  <cols>
    <col min="1" max="1" width="31.140625" style="2" customWidth="1"/>
    <col min="2" max="2" width="5.7109375" style="2" customWidth="1"/>
    <col min="3" max="3" width="12.5703125" style="2" customWidth="1"/>
    <col min="4" max="4" width="9.5703125" style="2" customWidth="1"/>
    <col min="5" max="5" width="10.28515625" style="2" customWidth="1"/>
    <col min="6" max="6" width="10.140625" style="2" customWidth="1"/>
    <col min="7" max="7" width="11.85546875" style="2" customWidth="1"/>
    <col min="8" max="8" width="9.7109375" style="2" customWidth="1"/>
    <col min="9" max="9" width="14" style="2" customWidth="1"/>
    <col min="10" max="11" width="9.7109375" style="2" customWidth="1"/>
    <col min="12" max="12" width="11" style="2" customWidth="1"/>
    <col min="13" max="13" width="10.7109375" style="2" customWidth="1"/>
    <col min="14" max="14" width="11" style="2" customWidth="1"/>
    <col min="15" max="15" width="10.5703125" style="2" customWidth="1"/>
    <col min="16" max="22" width="12.5703125" style="2" customWidth="1"/>
    <col min="23" max="23" width="12.5703125" style="2" hidden="1" customWidth="1"/>
    <col min="24" max="1025" width="12.5703125" style="2" customWidth="1"/>
  </cols>
  <sheetData>
    <row r="1" spans="1:23" ht="17.45" customHeight="1">
      <c r="A1" s="83" t="s">
        <v>15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3" ht="12.75" customHeight="1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3" s="3" customFormat="1" ht="63" customHeight="1">
      <c r="A3" s="85" t="s">
        <v>17</v>
      </c>
      <c r="B3" s="85" t="s">
        <v>18</v>
      </c>
      <c r="C3" s="85" t="s">
        <v>227</v>
      </c>
      <c r="D3" s="85" t="s">
        <v>19</v>
      </c>
      <c r="E3" s="85"/>
      <c r="F3" s="85"/>
      <c r="G3" s="85"/>
      <c r="H3" s="85"/>
      <c r="I3" s="85" t="s">
        <v>20</v>
      </c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3" s="3" customFormat="1" ht="59.45" customHeight="1">
      <c r="A4" s="85"/>
      <c r="B4" s="85"/>
      <c r="C4" s="85"/>
      <c r="D4" s="85" t="s">
        <v>21</v>
      </c>
      <c r="E4" s="85" t="s">
        <v>228</v>
      </c>
      <c r="F4" s="85" t="s">
        <v>22</v>
      </c>
      <c r="G4" s="85"/>
      <c r="H4" s="85"/>
      <c r="I4" s="85" t="s">
        <v>21</v>
      </c>
      <c r="J4" s="85" t="s">
        <v>23</v>
      </c>
      <c r="K4" s="85"/>
      <c r="L4" s="85"/>
      <c r="M4" s="85"/>
      <c r="N4" s="85"/>
      <c r="O4" s="85"/>
      <c r="P4" s="85" t="s">
        <v>229</v>
      </c>
      <c r="Q4" s="85" t="s">
        <v>24</v>
      </c>
      <c r="R4" s="85"/>
      <c r="S4" s="85"/>
      <c r="T4" s="85"/>
      <c r="U4" s="85"/>
    </row>
    <row r="5" spans="1:23" s="3" customFormat="1" ht="89.25">
      <c r="A5" s="85"/>
      <c r="B5" s="85"/>
      <c r="C5" s="85"/>
      <c r="D5" s="85"/>
      <c r="E5" s="85"/>
      <c r="F5" s="14" t="s">
        <v>25</v>
      </c>
      <c r="G5" s="14" t="s">
        <v>26</v>
      </c>
      <c r="H5" s="14" t="s">
        <v>27</v>
      </c>
      <c r="I5" s="85"/>
      <c r="J5" s="14" t="s">
        <v>28</v>
      </c>
      <c r="K5" s="14" t="s">
        <v>29</v>
      </c>
      <c r="L5" s="14" t="s">
        <v>30</v>
      </c>
      <c r="M5" s="14" t="s">
        <v>31</v>
      </c>
      <c r="N5" s="14" t="s">
        <v>32</v>
      </c>
      <c r="O5" s="14" t="s">
        <v>33</v>
      </c>
      <c r="P5" s="85"/>
      <c r="Q5" s="14" t="s">
        <v>34</v>
      </c>
      <c r="R5" s="14" t="s">
        <v>230</v>
      </c>
      <c r="S5" s="14" t="s">
        <v>231</v>
      </c>
      <c r="T5" s="14" t="s">
        <v>232</v>
      </c>
      <c r="U5" s="14" t="s">
        <v>35</v>
      </c>
      <c r="W5" s="50" t="s">
        <v>246</v>
      </c>
    </row>
    <row r="6" spans="1:23" s="1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W6" s="47">
        <v>4</v>
      </c>
    </row>
    <row r="7" spans="1:23" ht="51">
      <c r="A7" s="16" t="s">
        <v>235</v>
      </c>
      <c r="B7" s="17">
        <v>1</v>
      </c>
      <c r="C7" s="20">
        <f>SUM(C8,C19,C27,C31,C32)</f>
        <v>3</v>
      </c>
      <c r="D7" s="20">
        <f t="shared" ref="D7:U7" si="0">SUM(D8,D19,D27,D31,D32)</f>
        <v>4</v>
      </c>
      <c r="E7" s="20">
        <f t="shared" si="0"/>
        <v>0</v>
      </c>
      <c r="F7" s="20">
        <f t="shared" si="0"/>
        <v>3</v>
      </c>
      <c r="G7" s="20">
        <f t="shared" si="0"/>
        <v>1</v>
      </c>
      <c r="H7" s="20">
        <f t="shared" si="0"/>
        <v>0</v>
      </c>
      <c r="I7" s="20">
        <f t="shared" si="0"/>
        <v>93</v>
      </c>
      <c r="J7" s="20">
        <f t="shared" si="0"/>
        <v>0</v>
      </c>
      <c r="K7" s="20">
        <f t="shared" si="0"/>
        <v>21</v>
      </c>
      <c r="L7" s="20">
        <f t="shared" si="0"/>
        <v>72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30</v>
      </c>
      <c r="R7" s="20">
        <f t="shared" si="0"/>
        <v>18</v>
      </c>
      <c r="S7" s="20">
        <f t="shared" si="0"/>
        <v>0</v>
      </c>
      <c r="T7" s="20">
        <f t="shared" si="0"/>
        <v>0</v>
      </c>
      <c r="U7" s="20">
        <f t="shared" si="0"/>
        <v>45</v>
      </c>
      <c r="W7" s="49">
        <f>Раздел4_1!$D$7</f>
        <v>0</v>
      </c>
    </row>
    <row r="8" spans="1:23" ht="38.25">
      <c r="A8" s="16" t="s">
        <v>36</v>
      </c>
      <c r="B8" s="17">
        <v>2</v>
      </c>
      <c r="C8" s="20">
        <f>SUM(C9:C18)</f>
        <v>0</v>
      </c>
      <c r="D8" s="20">
        <f t="shared" ref="D8:U8" si="1">SUM(D9:D18)</f>
        <v>0</v>
      </c>
      <c r="E8" s="20">
        <f t="shared" si="1"/>
        <v>0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  <c r="N8" s="20">
        <f t="shared" si="1"/>
        <v>0</v>
      </c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</row>
    <row r="9" spans="1:23" ht="25.5">
      <c r="A9" s="18" t="s">
        <v>37</v>
      </c>
      <c r="B9" s="17">
        <v>3</v>
      </c>
      <c r="C9" s="21"/>
      <c r="D9" s="20">
        <f>SUM(F9:H9)</f>
        <v>0</v>
      </c>
      <c r="E9" s="21"/>
      <c r="F9" s="21"/>
      <c r="G9" s="21"/>
      <c r="H9" s="21"/>
      <c r="I9" s="20">
        <f>SUM(J9:O9)</f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3" ht="25.5">
      <c r="A10" s="18" t="s">
        <v>38</v>
      </c>
      <c r="B10" s="17">
        <v>4</v>
      </c>
      <c r="C10" s="21"/>
      <c r="D10" s="20">
        <f t="shared" ref="D10:D33" si="2">SUM(F10:H10)</f>
        <v>0</v>
      </c>
      <c r="E10" s="21"/>
      <c r="F10" s="21"/>
      <c r="G10" s="21"/>
      <c r="H10" s="21"/>
      <c r="I10" s="20">
        <f t="shared" ref="I10:I33" si="3">SUM(J10:O10)</f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3">
      <c r="A11" s="18" t="s">
        <v>39</v>
      </c>
      <c r="B11" s="17">
        <v>5</v>
      </c>
      <c r="C11" s="21"/>
      <c r="D11" s="20">
        <f t="shared" si="2"/>
        <v>0</v>
      </c>
      <c r="E11" s="21"/>
      <c r="F11" s="21"/>
      <c r="G11" s="21"/>
      <c r="H11" s="21"/>
      <c r="I11" s="20">
        <f t="shared" si="3"/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3">
      <c r="A12" s="18" t="s">
        <v>40</v>
      </c>
      <c r="B12" s="17">
        <v>6</v>
      </c>
      <c r="C12" s="21"/>
      <c r="D12" s="20">
        <f t="shared" si="2"/>
        <v>0</v>
      </c>
      <c r="E12" s="21"/>
      <c r="F12" s="21"/>
      <c r="G12" s="21"/>
      <c r="H12" s="21"/>
      <c r="I12" s="20">
        <f t="shared" si="3"/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3" ht="25.5">
      <c r="A13" s="18" t="s">
        <v>41</v>
      </c>
      <c r="B13" s="17">
        <v>7</v>
      </c>
      <c r="C13" s="21"/>
      <c r="D13" s="20">
        <f t="shared" si="2"/>
        <v>0</v>
      </c>
      <c r="E13" s="21"/>
      <c r="F13" s="21"/>
      <c r="G13" s="21"/>
      <c r="H13" s="21"/>
      <c r="I13" s="20">
        <f t="shared" si="3"/>
        <v>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3" ht="38.25">
      <c r="A14" s="18" t="s">
        <v>42</v>
      </c>
      <c r="B14" s="17">
        <v>8</v>
      </c>
      <c r="C14" s="21"/>
      <c r="D14" s="20">
        <f t="shared" si="2"/>
        <v>0</v>
      </c>
      <c r="E14" s="21"/>
      <c r="F14" s="21"/>
      <c r="G14" s="21"/>
      <c r="H14" s="21"/>
      <c r="I14" s="20">
        <f t="shared" si="3"/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3">
      <c r="A15" s="18" t="s">
        <v>43</v>
      </c>
      <c r="B15" s="17">
        <v>9</v>
      </c>
      <c r="C15" s="21"/>
      <c r="D15" s="20">
        <f t="shared" si="2"/>
        <v>0</v>
      </c>
      <c r="E15" s="21"/>
      <c r="F15" s="21"/>
      <c r="G15" s="21"/>
      <c r="H15" s="21"/>
      <c r="I15" s="20">
        <f t="shared" si="3"/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3">
      <c r="A16" s="18" t="s">
        <v>44</v>
      </c>
      <c r="B16" s="17">
        <v>10</v>
      </c>
      <c r="C16" s="21"/>
      <c r="D16" s="20">
        <f t="shared" si="2"/>
        <v>0</v>
      </c>
      <c r="E16" s="21"/>
      <c r="F16" s="21"/>
      <c r="G16" s="21"/>
      <c r="H16" s="21"/>
      <c r="I16" s="20">
        <f t="shared" si="3"/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>
      <c r="A17" s="18" t="s">
        <v>45</v>
      </c>
      <c r="B17" s="17">
        <v>11</v>
      </c>
      <c r="C17" s="21"/>
      <c r="D17" s="20">
        <f t="shared" si="2"/>
        <v>0</v>
      </c>
      <c r="E17" s="21"/>
      <c r="F17" s="21"/>
      <c r="G17" s="21"/>
      <c r="H17" s="21"/>
      <c r="I17" s="20">
        <f>SUM(J17:O17)</f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25.5">
      <c r="A18" s="18" t="s">
        <v>46</v>
      </c>
      <c r="B18" s="17">
        <v>12</v>
      </c>
      <c r="C18" s="21"/>
      <c r="D18" s="20">
        <f t="shared" si="2"/>
        <v>0</v>
      </c>
      <c r="E18" s="21"/>
      <c r="F18" s="21"/>
      <c r="G18" s="21"/>
      <c r="H18" s="21"/>
      <c r="I18" s="20">
        <f t="shared" si="3"/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25.5">
      <c r="A19" s="16" t="s">
        <v>47</v>
      </c>
      <c r="B19" s="17">
        <v>13</v>
      </c>
      <c r="C19" s="20">
        <f>SUM(C20:C26)</f>
        <v>3</v>
      </c>
      <c r="D19" s="20">
        <f t="shared" ref="D19:U19" si="4">SUM(D20:D26)</f>
        <v>4</v>
      </c>
      <c r="E19" s="20">
        <f t="shared" si="4"/>
        <v>0</v>
      </c>
      <c r="F19" s="20">
        <f t="shared" si="4"/>
        <v>3</v>
      </c>
      <c r="G19" s="20">
        <f t="shared" si="4"/>
        <v>1</v>
      </c>
      <c r="H19" s="20">
        <f t="shared" si="4"/>
        <v>0</v>
      </c>
      <c r="I19" s="20">
        <f t="shared" si="4"/>
        <v>93</v>
      </c>
      <c r="J19" s="20">
        <f t="shared" si="4"/>
        <v>0</v>
      </c>
      <c r="K19" s="20">
        <f t="shared" si="4"/>
        <v>21</v>
      </c>
      <c r="L19" s="20">
        <f t="shared" si="4"/>
        <v>72</v>
      </c>
      <c r="M19" s="20">
        <f t="shared" si="4"/>
        <v>0</v>
      </c>
      <c r="N19" s="20">
        <f t="shared" si="4"/>
        <v>0</v>
      </c>
      <c r="O19" s="20">
        <f t="shared" si="4"/>
        <v>0</v>
      </c>
      <c r="P19" s="20">
        <f t="shared" si="4"/>
        <v>0</v>
      </c>
      <c r="Q19" s="20">
        <f t="shared" si="4"/>
        <v>30</v>
      </c>
      <c r="R19" s="20">
        <f t="shared" si="4"/>
        <v>18</v>
      </c>
      <c r="S19" s="20">
        <f t="shared" si="4"/>
        <v>0</v>
      </c>
      <c r="T19" s="20">
        <f t="shared" si="4"/>
        <v>0</v>
      </c>
      <c r="U19" s="20">
        <f t="shared" si="4"/>
        <v>45</v>
      </c>
    </row>
    <row r="20" spans="1:21" ht="25.5">
      <c r="A20" s="18" t="s">
        <v>48</v>
      </c>
      <c r="B20" s="17">
        <v>14</v>
      </c>
      <c r="C20" s="21">
        <v>3</v>
      </c>
      <c r="D20" s="20">
        <f t="shared" si="2"/>
        <v>4</v>
      </c>
      <c r="E20" s="21">
        <v>0</v>
      </c>
      <c r="F20" s="21">
        <v>3</v>
      </c>
      <c r="G20" s="21">
        <v>1</v>
      </c>
      <c r="H20" s="21">
        <v>0</v>
      </c>
      <c r="I20" s="20">
        <f t="shared" si="3"/>
        <v>93</v>
      </c>
      <c r="J20" s="21">
        <v>0</v>
      </c>
      <c r="K20" s="21">
        <v>21</v>
      </c>
      <c r="L20" s="21">
        <v>72</v>
      </c>
      <c r="M20" s="21">
        <v>0</v>
      </c>
      <c r="N20" s="21">
        <v>0</v>
      </c>
      <c r="O20" s="21">
        <v>0</v>
      </c>
      <c r="P20" s="21">
        <v>0</v>
      </c>
      <c r="Q20" s="21">
        <v>30</v>
      </c>
      <c r="R20" s="21">
        <v>18</v>
      </c>
      <c r="S20" s="21">
        <v>0</v>
      </c>
      <c r="T20" s="21">
        <v>0</v>
      </c>
      <c r="U20" s="21">
        <v>45</v>
      </c>
    </row>
    <row r="21" spans="1:21" ht="25.5">
      <c r="A21" s="18" t="s">
        <v>49</v>
      </c>
      <c r="B21" s="17">
        <v>15</v>
      </c>
      <c r="C21" s="21"/>
      <c r="D21" s="20">
        <f t="shared" si="2"/>
        <v>0</v>
      </c>
      <c r="E21" s="21"/>
      <c r="F21" s="21"/>
      <c r="G21" s="21"/>
      <c r="H21" s="21"/>
      <c r="I21" s="20">
        <f t="shared" si="3"/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25.5">
      <c r="A22" s="18" t="s">
        <v>50</v>
      </c>
      <c r="B22" s="17">
        <v>16</v>
      </c>
      <c r="C22" s="21"/>
      <c r="D22" s="20">
        <f t="shared" si="2"/>
        <v>0</v>
      </c>
      <c r="E22" s="21"/>
      <c r="F22" s="21"/>
      <c r="G22" s="21"/>
      <c r="H22" s="21"/>
      <c r="I22" s="20">
        <f t="shared" si="3"/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63.75">
      <c r="A23" s="18" t="s">
        <v>51</v>
      </c>
      <c r="B23" s="17">
        <v>17</v>
      </c>
      <c r="C23" s="21"/>
      <c r="D23" s="20">
        <f t="shared" si="2"/>
        <v>0</v>
      </c>
      <c r="E23" s="21"/>
      <c r="F23" s="21"/>
      <c r="G23" s="21"/>
      <c r="H23" s="21"/>
      <c r="I23" s="20">
        <f t="shared" si="3"/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25.5">
      <c r="A24" s="18" t="s">
        <v>52</v>
      </c>
      <c r="B24" s="17">
        <v>18</v>
      </c>
      <c r="C24" s="21"/>
      <c r="D24" s="20">
        <f t="shared" si="2"/>
        <v>0</v>
      </c>
      <c r="E24" s="21"/>
      <c r="F24" s="21"/>
      <c r="G24" s="21"/>
      <c r="H24" s="21"/>
      <c r="I24" s="20">
        <f t="shared" si="3"/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25.5">
      <c r="A25" s="18" t="s">
        <v>53</v>
      </c>
      <c r="B25" s="17">
        <v>19</v>
      </c>
      <c r="C25" s="21"/>
      <c r="D25" s="20">
        <f t="shared" si="2"/>
        <v>0</v>
      </c>
      <c r="E25" s="21"/>
      <c r="F25" s="21"/>
      <c r="G25" s="21"/>
      <c r="H25" s="21"/>
      <c r="I25" s="20">
        <f t="shared" si="3"/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25.5">
      <c r="A26" s="18" t="s">
        <v>46</v>
      </c>
      <c r="B26" s="17">
        <v>20</v>
      </c>
      <c r="C26" s="21"/>
      <c r="D26" s="20">
        <f t="shared" si="2"/>
        <v>0</v>
      </c>
      <c r="E26" s="21"/>
      <c r="F26" s="21"/>
      <c r="G26" s="21"/>
      <c r="H26" s="21"/>
      <c r="I26" s="20">
        <f t="shared" si="3"/>
        <v>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25.5">
      <c r="A27" s="16" t="s">
        <v>54</v>
      </c>
      <c r="B27" s="17">
        <v>21</v>
      </c>
      <c r="C27" s="20">
        <f>SUM(C28:C30)</f>
        <v>0</v>
      </c>
      <c r="D27" s="20">
        <f t="shared" ref="D27:U27" si="5">SUM(D28:D30)</f>
        <v>0</v>
      </c>
      <c r="E27" s="20">
        <f t="shared" si="5"/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</row>
    <row r="28" spans="1:21" ht="25.5">
      <c r="A28" s="18" t="s">
        <v>55</v>
      </c>
      <c r="B28" s="17">
        <v>22</v>
      </c>
      <c r="C28" s="21"/>
      <c r="D28" s="20">
        <f t="shared" si="2"/>
        <v>0</v>
      </c>
      <c r="E28" s="21"/>
      <c r="F28" s="21"/>
      <c r="G28" s="21"/>
      <c r="H28" s="21"/>
      <c r="I28" s="20">
        <f t="shared" si="3"/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>
      <c r="A29" s="18" t="s">
        <v>56</v>
      </c>
      <c r="B29" s="17">
        <v>23</v>
      </c>
      <c r="C29" s="21"/>
      <c r="D29" s="20">
        <f t="shared" si="2"/>
        <v>0</v>
      </c>
      <c r="E29" s="21"/>
      <c r="F29" s="21"/>
      <c r="G29" s="21"/>
      <c r="H29" s="21"/>
      <c r="I29" s="20">
        <f t="shared" si="3"/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25.5">
      <c r="A30" s="18" t="s">
        <v>57</v>
      </c>
      <c r="B30" s="17">
        <v>24</v>
      </c>
      <c r="C30" s="21"/>
      <c r="D30" s="20">
        <f t="shared" si="2"/>
        <v>0</v>
      </c>
      <c r="E30" s="21"/>
      <c r="F30" s="21"/>
      <c r="G30" s="21"/>
      <c r="H30" s="21"/>
      <c r="I30" s="20">
        <f t="shared" si="3"/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>
      <c r="A31" s="16" t="s">
        <v>58</v>
      </c>
      <c r="B31" s="17">
        <v>25</v>
      </c>
      <c r="C31" s="21"/>
      <c r="D31" s="20">
        <f t="shared" si="2"/>
        <v>0</v>
      </c>
      <c r="E31" s="21"/>
      <c r="F31" s="21"/>
      <c r="G31" s="21"/>
      <c r="H31" s="21"/>
      <c r="I31" s="20">
        <f t="shared" si="3"/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25.5">
      <c r="A32" s="16" t="s">
        <v>59</v>
      </c>
      <c r="B32" s="17">
        <v>26</v>
      </c>
      <c r="C32" s="21"/>
      <c r="D32" s="20">
        <f t="shared" si="2"/>
        <v>0</v>
      </c>
      <c r="E32" s="21"/>
      <c r="F32" s="21"/>
      <c r="G32" s="21"/>
      <c r="H32" s="21"/>
      <c r="I32" s="20">
        <f t="shared" si="3"/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25.5">
      <c r="A33" s="18" t="s">
        <v>60</v>
      </c>
      <c r="B33" s="17">
        <v>27</v>
      </c>
      <c r="C33" s="21"/>
      <c r="D33" s="20">
        <f t="shared" si="2"/>
        <v>0</v>
      </c>
      <c r="E33" s="20">
        <f>SUM(F33:H33)</f>
        <v>0</v>
      </c>
      <c r="F33" s="21"/>
      <c r="G33" s="21"/>
      <c r="H33" s="21"/>
      <c r="I33" s="20">
        <f t="shared" si="3"/>
        <v>0</v>
      </c>
      <c r="J33" s="21"/>
      <c r="K33" s="21"/>
      <c r="L33" s="21"/>
      <c r="M33" s="21"/>
      <c r="N33" s="21"/>
      <c r="O33" s="21"/>
      <c r="P33" s="20">
        <f>SUM(Q33:U33)</f>
        <v>0</v>
      </c>
      <c r="Q33" s="21"/>
      <c r="R33" s="21"/>
      <c r="S33" s="21"/>
      <c r="T33" s="21"/>
      <c r="U33" s="21"/>
    </row>
  </sheetData>
  <sheetProtection password="E44F" sheet="1" objects="1" scenarios="1"/>
  <customSheetViews>
    <customSheetView guid="{41ACEBFC-AFD5-4782-BDF3-FC5A9AD92B9E}" scale="90" showGridLines="0">
      <pane xSplit="2" ySplit="6" topLeftCell="C7" activePane="bottomRight" state="frozen"/>
      <selection pane="bottomRight" activeCell="Q33" sqref="Q33"/>
      <pageMargins left="0.40138888888888902" right="0.41666666666666702" top="0.31805555555555598" bottom="0.78749999999999998" header="0.51180555555555496" footer="0.51180555555555496"/>
      <pageSetup paperSize="9" orientation="landscape" useFirstPageNumber="1" horizontalDpi="300" verticalDpi="300" r:id="rId1"/>
    </customSheetView>
  </customSheetViews>
  <mergeCells count="14">
    <mergeCell ref="A1:U1"/>
    <mergeCell ref="A2:U2"/>
    <mergeCell ref="A3:A5"/>
    <mergeCell ref="B3:B5"/>
    <mergeCell ref="C3:C5"/>
    <mergeCell ref="D3:H3"/>
    <mergeCell ref="I3:U3"/>
    <mergeCell ref="D4:D5"/>
    <mergeCell ref="E4:E5"/>
    <mergeCell ref="F4:H4"/>
    <mergeCell ref="I4:I5"/>
    <mergeCell ref="J4:O4"/>
    <mergeCell ref="P4:P5"/>
    <mergeCell ref="Q4:U4"/>
  </mergeCells>
  <conditionalFormatting sqref="I7:O7">
    <cfRule type="expression" dxfId="15" priority="5">
      <formula>$I$7&lt;&gt;SUM($J$7:$O$7)</formula>
    </cfRule>
  </conditionalFormatting>
  <conditionalFormatting sqref="I7 Q7:U7">
    <cfRule type="expression" dxfId="14" priority="4">
      <formula>$I$7&lt;&gt;SUM($Q$7:$U$7)</formula>
    </cfRule>
  </conditionalFormatting>
  <conditionalFormatting sqref="P7 I33 P33">
    <cfRule type="expression" dxfId="13" priority="2">
      <formula>OR($I$33&lt;&gt;$P$33,$P$33&lt;&gt;$P$7)</formula>
    </cfRule>
  </conditionalFormatting>
  <conditionalFormatting sqref="D33:E33 E7">
    <cfRule type="expression" dxfId="12" priority="1">
      <formula>OR($D$33&lt;&gt;$E$33,$E$33&lt;&gt;$E$7)</formula>
    </cfRule>
  </conditionalFormatting>
  <conditionalFormatting sqref="I7">
    <cfRule type="expression" dxfId="11" priority="3">
      <formula>$I$7&lt;$W$7</formula>
    </cfRule>
  </conditionalFormatting>
  <pageMargins left="0.25" right="0.25" top="0.75" bottom="0.75" header="0.3" footer="0.3"/>
  <pageSetup paperSize="9" scale="56" orientation="landscape" useFirstPageNumber="1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T23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18" sqref="R18"/>
    </sheetView>
  </sheetViews>
  <sheetFormatPr defaultColWidth="8.85546875" defaultRowHeight="12.75"/>
  <cols>
    <col min="1" max="1" width="49.7109375" style="22" customWidth="1"/>
    <col min="2" max="2" width="6.28515625" style="22" customWidth="1"/>
    <col min="3" max="3" width="11" style="22" customWidth="1"/>
    <col min="4" max="4" width="13.28515625" style="22" customWidth="1"/>
    <col min="5" max="8" width="10.7109375" style="22" customWidth="1"/>
    <col min="9" max="9" width="19.7109375" style="22" customWidth="1"/>
    <col min="10" max="10" width="21.85546875" style="22" customWidth="1"/>
    <col min="11" max="11" width="12.5703125" style="22" customWidth="1"/>
    <col min="12" max="12" width="16.7109375" style="22" customWidth="1"/>
    <col min="13" max="13" width="14.85546875" style="22" customWidth="1"/>
    <col min="14" max="14" width="14.7109375" style="22" customWidth="1"/>
    <col min="15" max="17" width="12.5703125" style="22" customWidth="1"/>
    <col min="18" max="18" width="19" style="22" customWidth="1"/>
    <col min="19" max="1034" width="12.5703125" style="22" customWidth="1"/>
    <col min="1035" max="16384" width="8.85546875" style="23"/>
  </cols>
  <sheetData>
    <row r="1" spans="1:18" ht="15" customHeight="1">
      <c r="A1" s="86" t="s">
        <v>61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2.75" customHeight="1">
      <c r="A2" s="87" t="s">
        <v>158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s="24" customFormat="1" ht="12.6" customHeight="1">
      <c r="A3" s="88" t="s">
        <v>233</v>
      </c>
      <c r="B3" s="88" t="s">
        <v>62</v>
      </c>
      <c r="C3" s="91" t="s">
        <v>63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1" t="s">
        <v>168</v>
      </c>
      <c r="P3" s="92"/>
      <c r="Q3" s="93"/>
      <c r="R3" s="88" t="s">
        <v>64</v>
      </c>
    </row>
    <row r="4" spans="1:18" s="24" customFormat="1" ht="37.9" customHeight="1">
      <c r="A4" s="88"/>
      <c r="B4" s="88"/>
      <c r="C4" s="88" t="s">
        <v>21</v>
      </c>
      <c r="D4" s="88" t="s">
        <v>65</v>
      </c>
      <c r="E4" s="88" t="s">
        <v>66</v>
      </c>
      <c r="F4" s="88"/>
      <c r="G4" s="88"/>
      <c r="H4" s="88"/>
      <c r="I4" s="89" t="s">
        <v>159</v>
      </c>
      <c r="J4" s="89" t="s">
        <v>160</v>
      </c>
      <c r="K4" s="89" t="s">
        <v>161</v>
      </c>
      <c r="L4" s="89" t="s">
        <v>162</v>
      </c>
      <c r="M4" s="89" t="s">
        <v>163</v>
      </c>
      <c r="N4" s="89" t="s">
        <v>164</v>
      </c>
      <c r="O4" s="89" t="s">
        <v>165</v>
      </c>
      <c r="P4" s="89" t="s">
        <v>166</v>
      </c>
      <c r="Q4" s="89" t="s">
        <v>167</v>
      </c>
      <c r="R4" s="88"/>
    </row>
    <row r="5" spans="1:18" s="24" customFormat="1" ht="188.45" customHeight="1">
      <c r="A5" s="88"/>
      <c r="B5" s="88"/>
      <c r="C5" s="88"/>
      <c r="D5" s="88"/>
      <c r="E5" s="29" t="s">
        <v>67</v>
      </c>
      <c r="F5" s="29" t="s">
        <v>68</v>
      </c>
      <c r="G5" s="29" t="s">
        <v>69</v>
      </c>
      <c r="H5" s="29" t="s">
        <v>70</v>
      </c>
      <c r="I5" s="90"/>
      <c r="J5" s="90"/>
      <c r="K5" s="90"/>
      <c r="L5" s="90"/>
      <c r="M5" s="90"/>
      <c r="N5" s="90"/>
      <c r="O5" s="90"/>
      <c r="P5" s="90"/>
      <c r="Q5" s="90"/>
      <c r="R5" s="88"/>
    </row>
    <row r="6" spans="1:18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</row>
    <row r="7" spans="1:18" ht="25.5">
      <c r="A7" s="26" t="s">
        <v>169</v>
      </c>
      <c r="B7" s="25">
        <v>28</v>
      </c>
      <c r="C7" s="27">
        <f>SUM(C8:C11,C13:C14,C17:C23)</f>
        <v>6</v>
      </c>
      <c r="D7" s="27">
        <f t="shared" ref="D7:R7" si="0">SUM(D8:D11,D13:D14,D17:D23)</f>
        <v>0</v>
      </c>
      <c r="E7" s="27">
        <f t="shared" si="0"/>
        <v>0</v>
      </c>
      <c r="F7" s="27">
        <f t="shared" si="0"/>
        <v>0</v>
      </c>
      <c r="G7" s="27">
        <f t="shared" si="0"/>
        <v>6</v>
      </c>
      <c r="H7" s="27">
        <f t="shared" si="0"/>
        <v>0</v>
      </c>
      <c r="I7" s="27">
        <f t="shared" ref="I7" si="1">SUM(I8:I11,I13:I14,I17:I23)</f>
        <v>5</v>
      </c>
      <c r="J7" s="27">
        <f t="shared" ref="J7" si="2">SUM(J8:J11,J13:J14,J17:J23)</f>
        <v>0</v>
      </c>
      <c r="K7" s="27">
        <f t="shared" ref="K7" si="3">SUM(K8:K11,K13:K14,K17:K23)</f>
        <v>2</v>
      </c>
      <c r="L7" s="27">
        <f t="shared" ref="L7" si="4">SUM(L8:L11,L13:L14,L17:L23)</f>
        <v>0</v>
      </c>
      <c r="M7" s="27">
        <f t="shared" ref="M7" si="5">SUM(M8:M11,M13:M14,M17:M23)</f>
        <v>6</v>
      </c>
      <c r="N7" s="27">
        <f t="shared" ref="N7" si="6">SUM(N8:N11,N13:N14,N17:N23)</f>
        <v>0</v>
      </c>
      <c r="O7" s="27">
        <f t="shared" ref="O7" si="7">SUM(O8:O11,O13:O14,O17:O23)</f>
        <v>9</v>
      </c>
      <c r="P7" s="27">
        <f t="shared" ref="P7" si="8">SUM(P8:P11,P13:P14,P17:P23)</f>
        <v>9</v>
      </c>
      <c r="Q7" s="27">
        <f t="shared" ref="Q7" si="9">SUM(Q8:Q11,Q13:Q14,Q17:Q23)</f>
        <v>9</v>
      </c>
      <c r="R7" s="27">
        <f t="shared" si="0"/>
        <v>0</v>
      </c>
    </row>
    <row r="8" spans="1:18" ht="25.5">
      <c r="A8" s="26" t="s">
        <v>170</v>
      </c>
      <c r="B8" s="25">
        <v>29</v>
      </c>
      <c r="C8" s="27">
        <f>SUM(E8:H8)</f>
        <v>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>
      <c r="A9" s="26" t="s">
        <v>171</v>
      </c>
      <c r="B9" s="25">
        <v>30</v>
      </c>
      <c r="C9" s="27">
        <f t="shared" ref="C9:C23" si="10">SUM(E9:H9)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>
      <c r="A10" s="26" t="s">
        <v>172</v>
      </c>
      <c r="B10" s="25">
        <v>31</v>
      </c>
      <c r="C10" s="27">
        <f t="shared" si="10"/>
        <v>3</v>
      </c>
      <c r="D10" s="28"/>
      <c r="E10" s="28"/>
      <c r="F10" s="28"/>
      <c r="G10" s="28">
        <v>3</v>
      </c>
      <c r="H10" s="28"/>
      <c r="I10" s="28">
        <v>2</v>
      </c>
      <c r="J10" s="28">
        <v>0</v>
      </c>
      <c r="K10" s="28">
        <v>1</v>
      </c>
      <c r="L10" s="28">
        <v>0</v>
      </c>
      <c r="M10" s="28">
        <v>3</v>
      </c>
      <c r="N10" s="28">
        <v>0</v>
      </c>
      <c r="O10" s="28">
        <v>4</v>
      </c>
      <c r="P10" s="28">
        <v>4</v>
      </c>
      <c r="Q10" s="28">
        <v>4</v>
      </c>
      <c r="R10" s="28">
        <v>0</v>
      </c>
    </row>
    <row r="11" spans="1:18">
      <c r="A11" s="26" t="s">
        <v>173</v>
      </c>
      <c r="B11" s="25">
        <v>32</v>
      </c>
      <c r="C11" s="27">
        <f t="shared" si="10"/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>
      <c r="A12" s="26" t="s">
        <v>174</v>
      </c>
      <c r="B12" s="25">
        <v>33</v>
      </c>
      <c r="C12" s="27">
        <f t="shared" si="10"/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25.5">
      <c r="A13" s="26" t="s">
        <v>175</v>
      </c>
      <c r="B13" s="25">
        <v>34</v>
      </c>
      <c r="C13" s="27">
        <f t="shared" si="10"/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>
      <c r="A14" s="26" t="s">
        <v>176</v>
      </c>
      <c r="B14" s="25">
        <v>35</v>
      </c>
      <c r="C14" s="27">
        <f t="shared" si="10"/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25.5">
      <c r="A15" s="26" t="s">
        <v>177</v>
      </c>
      <c r="B15" s="25">
        <v>36</v>
      </c>
      <c r="C15" s="27">
        <f t="shared" si="10"/>
        <v>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>
      <c r="A16" s="26" t="s">
        <v>178</v>
      </c>
      <c r="B16" s="25">
        <v>37</v>
      </c>
      <c r="C16" s="27">
        <f t="shared" si="10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>
      <c r="A17" s="26" t="s">
        <v>179</v>
      </c>
      <c r="B17" s="25">
        <v>38</v>
      </c>
      <c r="C17" s="27">
        <f t="shared" si="10"/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>
      <c r="A18" s="26" t="s">
        <v>180</v>
      </c>
      <c r="B18" s="25">
        <v>39</v>
      </c>
      <c r="C18" s="27">
        <f t="shared" si="10"/>
        <v>3</v>
      </c>
      <c r="D18" s="28"/>
      <c r="E18" s="28"/>
      <c r="F18" s="28"/>
      <c r="G18" s="28">
        <v>3</v>
      </c>
      <c r="H18" s="28"/>
      <c r="I18" s="28">
        <v>3</v>
      </c>
      <c r="J18" s="28">
        <v>0</v>
      </c>
      <c r="K18" s="28">
        <v>1</v>
      </c>
      <c r="L18" s="28">
        <v>0</v>
      </c>
      <c r="M18" s="28">
        <v>3</v>
      </c>
      <c r="N18" s="28">
        <v>0</v>
      </c>
      <c r="O18" s="28">
        <v>5</v>
      </c>
      <c r="P18" s="28">
        <v>5</v>
      </c>
      <c r="Q18" s="28">
        <v>5</v>
      </c>
      <c r="R18" s="28">
        <v>0</v>
      </c>
    </row>
    <row r="19" spans="1:18">
      <c r="A19" s="26" t="s">
        <v>181</v>
      </c>
      <c r="B19" s="25">
        <v>40</v>
      </c>
      <c r="C19" s="27">
        <f t="shared" si="10"/>
        <v>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>
      <c r="A20" s="26" t="s">
        <v>182</v>
      </c>
      <c r="B20" s="25">
        <v>41</v>
      </c>
      <c r="C20" s="27">
        <f t="shared" si="10"/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>
      <c r="A21" s="26" t="s">
        <v>183</v>
      </c>
      <c r="B21" s="25">
        <v>42</v>
      </c>
      <c r="C21" s="27">
        <f t="shared" si="10"/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>
      <c r="A22" s="26" t="s">
        <v>184</v>
      </c>
      <c r="B22" s="25">
        <v>43</v>
      </c>
      <c r="C22" s="27">
        <f t="shared" si="10"/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>
      <c r="A23" s="26" t="s">
        <v>185</v>
      </c>
      <c r="B23" s="25">
        <v>44</v>
      </c>
      <c r="C23" s="27">
        <f t="shared" si="10"/>
        <v>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</sheetData>
  <sheetProtection password="E44F" sheet="1" objects="1" scenarios="1"/>
  <customSheetViews>
    <customSheetView guid="{41ACEBFC-AFD5-4782-BDF3-FC5A9AD92B9E}" showGridLines="0">
      <pane xSplit="2" ySplit="6" topLeftCell="C19" activePane="bottomRight" state="frozen"/>
      <selection pane="bottomRight" activeCell="D8" sqref="D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9">
    <mergeCell ref="Q4:Q5"/>
    <mergeCell ref="C3:N3"/>
    <mergeCell ref="O3:Q3"/>
    <mergeCell ref="A1:R1"/>
    <mergeCell ref="A2:R2"/>
    <mergeCell ref="A3:A5"/>
    <mergeCell ref="B3:B5"/>
    <mergeCell ref="R3:R5"/>
    <mergeCell ref="C4:C5"/>
    <mergeCell ref="D4:D5"/>
    <mergeCell ref="E4:H4"/>
    <mergeCell ref="I4:I5"/>
    <mergeCell ref="J4:J5"/>
    <mergeCell ref="K4:K5"/>
    <mergeCell ref="L4:L5"/>
    <mergeCell ref="M4:M5"/>
    <mergeCell ref="N4:N5"/>
    <mergeCell ref="O4:O5"/>
    <mergeCell ref="P4:P5"/>
  </mergeCells>
  <conditionalFormatting sqref="E8:G23 C7:C23 D7:R7">
    <cfRule type="expression" dxfId="10" priority="3">
      <formula>$C7&lt;SUM($E7:$H7)</formula>
    </cfRule>
  </conditionalFormatting>
  <conditionalFormatting sqref="C11:H12">
    <cfRule type="expression" dxfId="9" priority="2">
      <formula>C$12&gt;C$11</formula>
    </cfRule>
  </conditionalFormatting>
  <conditionalFormatting sqref="C14:H16">
    <cfRule type="expression" dxfId="8" priority="1">
      <formula>SUM(C$15:C$16)&gt;C$14</formula>
    </cfRule>
  </conditionalFormatting>
  <pageMargins left="0.39370078740157483" right="0.43307086614173229" top="0.31496062992125984" bottom="0.78740157480314965" header="0.51181102362204722" footer="0.51181102362204722"/>
  <pageSetup paperSize="9" scale="89" firstPageNumber="0" orientation="landscape" horizontalDpi="300" verticalDpi="3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8" sqref="E8"/>
    </sheetView>
  </sheetViews>
  <sheetFormatPr defaultColWidth="8.85546875" defaultRowHeight="12.75"/>
  <cols>
    <col min="1" max="1" width="26.42578125" style="30" customWidth="1"/>
    <col min="2" max="2" width="6.85546875" style="30" customWidth="1"/>
    <col min="3" max="3" width="22.28515625" style="30" customWidth="1"/>
    <col min="4" max="4" width="15.28515625" style="30" customWidth="1"/>
    <col min="5" max="5" width="18.42578125" style="30" customWidth="1"/>
    <col min="6" max="6" width="18.28515625" style="30" customWidth="1"/>
    <col min="7" max="7" width="23.42578125" style="30" customWidth="1"/>
    <col min="8" max="8" width="22.42578125" style="30" customWidth="1"/>
    <col min="9" max="1025" width="12.5703125" style="30" customWidth="1"/>
    <col min="1026" max="16384" width="8.85546875" style="23"/>
  </cols>
  <sheetData>
    <row r="1" spans="1:8" ht="18">
      <c r="A1" s="83" t="s">
        <v>71</v>
      </c>
      <c r="B1" s="83"/>
      <c r="C1" s="83"/>
      <c r="D1" s="83"/>
      <c r="E1" s="83"/>
      <c r="F1" s="83"/>
      <c r="G1" s="83"/>
      <c r="H1" s="83"/>
    </row>
    <row r="2" spans="1:8">
      <c r="A2" s="94" t="s">
        <v>72</v>
      </c>
      <c r="B2" s="94"/>
      <c r="C2" s="94"/>
      <c r="D2" s="94"/>
      <c r="E2" s="94"/>
      <c r="F2" s="94"/>
      <c r="G2" s="94"/>
      <c r="H2" s="94"/>
    </row>
    <row r="3" spans="1:8" s="31" customFormat="1" ht="20.45" customHeight="1">
      <c r="A3" s="85" t="s">
        <v>73</v>
      </c>
      <c r="B3" s="85" t="s">
        <v>74</v>
      </c>
      <c r="C3" s="85" t="s">
        <v>75</v>
      </c>
      <c r="D3" s="85"/>
      <c r="E3" s="85"/>
      <c r="F3" s="85"/>
      <c r="G3" s="85" t="s">
        <v>76</v>
      </c>
      <c r="H3" s="85" t="s">
        <v>77</v>
      </c>
    </row>
    <row r="4" spans="1:8" s="31" customFormat="1" ht="38.85" customHeight="1">
      <c r="A4" s="85"/>
      <c r="B4" s="85"/>
      <c r="C4" s="85" t="s">
        <v>21</v>
      </c>
      <c r="D4" s="85" t="s">
        <v>78</v>
      </c>
      <c r="E4" s="85" t="s">
        <v>79</v>
      </c>
      <c r="F4" s="85"/>
      <c r="G4" s="85"/>
      <c r="H4" s="85"/>
    </row>
    <row r="5" spans="1:8" s="31" customFormat="1" ht="48.75" customHeight="1">
      <c r="A5" s="85"/>
      <c r="B5" s="85"/>
      <c r="C5" s="85"/>
      <c r="D5" s="85"/>
      <c r="E5" s="14" t="s">
        <v>80</v>
      </c>
      <c r="F5" s="14" t="s">
        <v>81</v>
      </c>
      <c r="G5" s="85"/>
      <c r="H5" s="85"/>
    </row>
    <row r="6" spans="1:8" s="32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spans="1:8" ht="47.45" customHeight="1">
      <c r="A7" s="16" t="s">
        <v>263</v>
      </c>
      <c r="B7" s="17">
        <v>45</v>
      </c>
      <c r="C7" s="19">
        <f>SUM(D7:F7)</f>
        <v>1050.0999999999999</v>
      </c>
      <c r="D7" s="48">
        <f>SUM(D$8:D$14)</f>
        <v>0</v>
      </c>
      <c r="E7" s="48">
        <f t="shared" ref="E7:G7" si="0">SUM(E$8:E$14)</f>
        <v>1050.0999999999999</v>
      </c>
      <c r="F7" s="48">
        <f t="shared" si="0"/>
        <v>0</v>
      </c>
      <c r="G7" s="48">
        <f t="shared" si="0"/>
        <v>0</v>
      </c>
      <c r="H7" s="19">
        <f>SUM(C7,G7)</f>
        <v>1050.0999999999999</v>
      </c>
    </row>
    <row r="8" spans="1:8" ht="57.6" customHeight="1">
      <c r="A8" s="52" t="s">
        <v>236</v>
      </c>
      <c r="B8" s="17">
        <v>46</v>
      </c>
      <c r="C8" s="19">
        <f t="shared" ref="C8:C14" si="1">SUM(D8:F8)</f>
        <v>0</v>
      </c>
      <c r="D8" s="34">
        <v>0</v>
      </c>
      <c r="E8" s="34">
        <v>0</v>
      </c>
      <c r="F8" s="34">
        <v>0</v>
      </c>
      <c r="G8" s="34">
        <v>0</v>
      </c>
      <c r="H8" s="19">
        <f t="shared" ref="H8:H14" si="2">SUM(C8,G8)</f>
        <v>0</v>
      </c>
    </row>
    <row r="9" spans="1:8" ht="51">
      <c r="A9" s="52" t="s">
        <v>260</v>
      </c>
      <c r="B9" s="17">
        <v>47</v>
      </c>
      <c r="C9" s="19">
        <f t="shared" si="1"/>
        <v>5</v>
      </c>
      <c r="D9" s="34">
        <v>0</v>
      </c>
      <c r="E9" s="34">
        <v>5</v>
      </c>
      <c r="F9" s="34">
        <v>0</v>
      </c>
      <c r="G9" s="34">
        <v>0</v>
      </c>
      <c r="H9" s="19">
        <f t="shared" si="2"/>
        <v>5</v>
      </c>
    </row>
    <row r="10" spans="1:8" ht="33" customHeight="1">
      <c r="A10" s="18" t="s">
        <v>186</v>
      </c>
      <c r="B10" s="17">
        <v>48</v>
      </c>
      <c r="C10" s="19">
        <f t="shared" si="1"/>
        <v>0</v>
      </c>
      <c r="D10" s="34">
        <v>0</v>
      </c>
      <c r="E10" s="34"/>
      <c r="F10" s="34">
        <v>0</v>
      </c>
      <c r="G10" s="34">
        <v>0</v>
      </c>
      <c r="H10" s="19">
        <f t="shared" si="2"/>
        <v>0</v>
      </c>
    </row>
    <row r="11" spans="1:8" ht="63.75">
      <c r="A11" s="18" t="s">
        <v>187</v>
      </c>
      <c r="B11" s="17">
        <v>49</v>
      </c>
      <c r="C11" s="19">
        <f t="shared" si="1"/>
        <v>0</v>
      </c>
      <c r="D11" s="34">
        <v>0</v>
      </c>
      <c r="E11" s="34">
        <v>0</v>
      </c>
      <c r="F11" s="34">
        <v>0</v>
      </c>
      <c r="G11" s="34">
        <v>0</v>
      </c>
      <c r="H11" s="19">
        <f t="shared" si="2"/>
        <v>0</v>
      </c>
    </row>
    <row r="12" spans="1:8" ht="51">
      <c r="A12" s="52" t="s">
        <v>261</v>
      </c>
      <c r="B12" s="17">
        <v>50</v>
      </c>
      <c r="C12" s="19">
        <f t="shared" si="1"/>
        <v>1045.0999999999999</v>
      </c>
      <c r="D12" s="34">
        <v>0</v>
      </c>
      <c r="E12" s="34">
        <v>1045.0999999999999</v>
      </c>
      <c r="F12" s="34">
        <v>0</v>
      </c>
      <c r="G12" s="34">
        <v>0</v>
      </c>
      <c r="H12" s="19">
        <f t="shared" si="2"/>
        <v>1045.0999999999999</v>
      </c>
    </row>
    <row r="13" spans="1:8" ht="71.25" customHeight="1">
      <c r="A13" s="52" t="s">
        <v>275</v>
      </c>
      <c r="B13" s="17">
        <v>51</v>
      </c>
      <c r="C13" s="19">
        <f t="shared" si="1"/>
        <v>0</v>
      </c>
      <c r="D13" s="34">
        <v>0</v>
      </c>
      <c r="E13" s="34">
        <v>0</v>
      </c>
      <c r="F13" s="34">
        <v>0</v>
      </c>
      <c r="G13" s="34">
        <v>0</v>
      </c>
      <c r="H13" s="19">
        <f t="shared" si="2"/>
        <v>0</v>
      </c>
    </row>
    <row r="14" spans="1:8" ht="30" customHeight="1">
      <c r="A14" s="52" t="s">
        <v>262</v>
      </c>
      <c r="B14" s="17">
        <v>52</v>
      </c>
      <c r="C14" s="19">
        <f t="shared" si="1"/>
        <v>0</v>
      </c>
      <c r="D14" s="34">
        <v>0</v>
      </c>
      <c r="E14" s="34">
        <v>0</v>
      </c>
      <c r="F14" s="34">
        <v>0</v>
      </c>
      <c r="G14" s="34">
        <v>0</v>
      </c>
      <c r="H14" s="19">
        <f t="shared" si="2"/>
        <v>0</v>
      </c>
    </row>
  </sheetData>
  <sheetProtection password="E44F" sheet="1" objects="1" scenarios="1"/>
  <customSheetViews>
    <customSheetView guid="{41ACEBFC-AFD5-4782-BDF3-FC5A9AD92B9E}" scale="90">
      <selection activeCell="D7" sqref="D7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0">
    <mergeCell ref="A1:H1"/>
    <mergeCell ref="A2:H2"/>
    <mergeCell ref="A3:A5"/>
    <mergeCell ref="B3:B5"/>
    <mergeCell ref="C3:F3"/>
    <mergeCell ref="G3:G5"/>
    <mergeCell ref="H3:H5"/>
    <mergeCell ref="C4:C5"/>
    <mergeCell ref="D4:D5"/>
    <mergeCell ref="E4:F4"/>
  </mergeCells>
  <conditionalFormatting sqref="H12:H14 D7:H11">
    <cfRule type="expression" dxfId="7" priority="2">
      <formula>D$7&lt;SUM(D$8:D$11)</formula>
    </cfRule>
  </conditionalFormatting>
  <conditionalFormatting sqref="D12:G14">
    <cfRule type="expression" dxfId="6" priority="1">
      <formula>D$7&lt;SUM(D$8:D$11)</formula>
    </cfRule>
  </conditionalFormatting>
  <pageMargins left="0.40138888888888902" right="0.41666666666666702" top="0.31805555555555598" bottom="0.78749999999999998" header="0.51180555555555496" footer="0.51180555555555496"/>
  <pageSetup paperSize="9" scale="92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B80"/>
  <sheetViews>
    <sheetView showGridLines="0" zoomScale="70" zoomScaleNormal="70" zoomScalePageLayoutView="70" workbookViewId="0">
      <pane xSplit="2" ySplit="6" topLeftCell="C7" activePane="bottomRight" state="frozen"/>
      <selection activeCell="G17" sqref="G17:R76"/>
      <selection pane="topRight" activeCell="G17" sqref="G17:R76"/>
      <selection pane="bottomLeft" activeCell="G17" sqref="G17:R76"/>
      <selection pane="bottomRight" activeCell="C8" sqref="C8"/>
    </sheetView>
  </sheetViews>
  <sheetFormatPr defaultColWidth="8.85546875" defaultRowHeight="12.75"/>
  <cols>
    <col min="1" max="1" width="35.85546875" style="32" customWidth="1"/>
    <col min="2" max="2" width="5.7109375" style="32" customWidth="1"/>
    <col min="3" max="3" width="8.7109375" style="32" customWidth="1"/>
    <col min="4" max="4" width="10.28515625" style="32" customWidth="1"/>
    <col min="5" max="5" width="12.5703125" style="32" customWidth="1"/>
    <col min="6" max="6" width="10.28515625" style="32" customWidth="1"/>
    <col min="7" max="7" width="10.5703125" style="32" customWidth="1"/>
    <col min="8" max="9" width="9.28515625" style="32" customWidth="1"/>
    <col min="10" max="10" width="8.85546875" style="32" customWidth="1"/>
    <col min="11" max="11" width="10.7109375" style="32" customWidth="1"/>
    <col min="12" max="12" width="9.7109375" style="32" customWidth="1"/>
    <col min="13" max="13" width="9.42578125" style="32" customWidth="1"/>
    <col min="14" max="14" width="8.7109375" style="32" customWidth="1"/>
    <col min="15" max="15" width="11" style="32" customWidth="1"/>
    <col min="16" max="16" width="9.28515625" style="32" customWidth="1"/>
    <col min="17" max="18" width="8.28515625" style="32" customWidth="1"/>
    <col min="19" max="19" width="12.5703125" style="32" customWidth="1"/>
    <col min="20" max="22" width="12.5703125" style="32" hidden="1" customWidth="1"/>
    <col min="23" max="1016" width="12.5703125" style="32" customWidth="1"/>
    <col min="1017" max="1024" width="8.7109375" style="37" customWidth="1"/>
    <col min="1025" max="16384" width="8.85546875" style="37"/>
  </cols>
  <sheetData>
    <row r="1" spans="1:22" ht="15" customHeight="1">
      <c r="A1" s="95" t="s">
        <v>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2" ht="12.75" customHeight="1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2" ht="28.35" customHeight="1">
      <c r="A3" s="85" t="s">
        <v>83</v>
      </c>
      <c r="B3" s="85" t="s">
        <v>18</v>
      </c>
      <c r="C3" s="85" t="s">
        <v>188</v>
      </c>
      <c r="D3" s="85" t="s">
        <v>84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22" ht="23.25" customHeight="1">
      <c r="A4" s="85"/>
      <c r="B4" s="85"/>
      <c r="C4" s="85"/>
      <c r="D4" s="85" t="s">
        <v>85</v>
      </c>
      <c r="E4" s="85" t="s">
        <v>86</v>
      </c>
      <c r="F4" s="85" t="s">
        <v>239</v>
      </c>
      <c r="G4" s="85" t="s">
        <v>237</v>
      </c>
      <c r="H4" s="85"/>
      <c r="I4" s="85"/>
      <c r="J4" s="85"/>
      <c r="K4" s="85" t="s">
        <v>87</v>
      </c>
      <c r="L4" s="85"/>
      <c r="M4" s="85"/>
      <c r="N4" s="85"/>
      <c r="O4" s="85" t="s">
        <v>238</v>
      </c>
      <c r="P4" s="85"/>
      <c r="Q4" s="85"/>
      <c r="R4" s="85"/>
    </row>
    <row r="5" spans="1:22" ht="86.45" customHeight="1">
      <c r="A5" s="85"/>
      <c r="B5" s="85"/>
      <c r="C5" s="85"/>
      <c r="D5" s="85"/>
      <c r="E5" s="85"/>
      <c r="F5" s="85"/>
      <c r="G5" s="14" t="s">
        <v>240</v>
      </c>
      <c r="H5" s="14" t="s">
        <v>88</v>
      </c>
      <c r="I5" s="14" t="s">
        <v>89</v>
      </c>
      <c r="J5" s="14" t="s">
        <v>90</v>
      </c>
      <c r="K5" s="14" t="s">
        <v>241</v>
      </c>
      <c r="L5" s="14" t="s">
        <v>88</v>
      </c>
      <c r="M5" s="14" t="s">
        <v>89</v>
      </c>
      <c r="N5" s="14" t="s">
        <v>90</v>
      </c>
      <c r="O5" s="14" t="s">
        <v>241</v>
      </c>
      <c r="P5" s="14" t="s">
        <v>88</v>
      </c>
      <c r="Q5" s="14" t="s">
        <v>89</v>
      </c>
      <c r="R5" s="14" t="s">
        <v>90</v>
      </c>
      <c r="T5" s="15" t="s">
        <v>243</v>
      </c>
      <c r="U5" s="15" t="s">
        <v>244</v>
      </c>
      <c r="V5" s="15" t="s">
        <v>243</v>
      </c>
    </row>
    <row r="6" spans="1:2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T6" s="15">
        <v>27</v>
      </c>
      <c r="U6" s="15">
        <v>9</v>
      </c>
      <c r="V6" s="15" t="s">
        <v>247</v>
      </c>
    </row>
    <row r="7" spans="1:22" ht="25.5">
      <c r="A7" s="52" t="s">
        <v>274</v>
      </c>
      <c r="B7" s="15">
        <v>53</v>
      </c>
      <c r="C7" s="27">
        <f>SUM(C17:C79)</f>
        <v>0</v>
      </c>
      <c r="D7" s="27">
        <f>SUM(G7:R7,Раздел4_2!C7:J7)</f>
        <v>0</v>
      </c>
      <c r="E7" s="27">
        <f>SUM(E17:E79)</f>
        <v>0</v>
      </c>
      <c r="F7" s="27">
        <f t="shared" ref="F7:R7" si="0">SUM(F17:F79)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T7" s="48">
        <f>Раздел4_2!K7</f>
        <v>0</v>
      </c>
      <c r="U7" s="48">
        <f>Раздел1!$I$7</f>
        <v>93</v>
      </c>
      <c r="V7" s="51">
        <f>SUM(Раздел4_2!$C7:$J7)</f>
        <v>0</v>
      </c>
    </row>
    <row r="8" spans="1:22" ht="51">
      <c r="A8" s="52" t="s">
        <v>264</v>
      </c>
      <c r="B8" s="15">
        <v>54</v>
      </c>
      <c r="C8" s="38"/>
      <c r="D8" s="27">
        <f>SUM($G8:$R8,Раздел4_2!$C8:$J8)</f>
        <v>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T8" s="48">
        <f>Раздел4_2!K8</f>
        <v>0</v>
      </c>
      <c r="V8" s="51">
        <f>SUM(Раздел4_2!$C8:$J8)</f>
        <v>0</v>
      </c>
    </row>
    <row r="9" spans="1:22" ht="25.5">
      <c r="A9" s="18" t="s">
        <v>213</v>
      </c>
      <c r="B9" s="15">
        <v>55</v>
      </c>
      <c r="C9" s="38"/>
      <c r="D9" s="27">
        <f>SUM($G9:$R9,Раздел4_2!$C9:$J9)</f>
        <v>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T9" s="48">
        <f>Раздел4_2!K9</f>
        <v>0</v>
      </c>
      <c r="V9" s="51">
        <f>SUM(Раздел4_2!$C9:$J9)</f>
        <v>0</v>
      </c>
    </row>
    <row r="10" spans="1:22">
      <c r="A10" s="18" t="s">
        <v>214</v>
      </c>
      <c r="B10" s="15">
        <v>56</v>
      </c>
      <c r="C10" s="38"/>
      <c r="D10" s="27">
        <f>SUM($G10:$R10,Раздел4_2!$C10:$J10)</f>
        <v>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T10" s="48">
        <f>Раздел4_2!K10</f>
        <v>0</v>
      </c>
      <c r="V10" s="51">
        <f>SUM(Раздел4_2!$C10:$J10)</f>
        <v>0</v>
      </c>
    </row>
    <row r="11" spans="1:22">
      <c r="A11" s="18" t="s">
        <v>215</v>
      </c>
      <c r="B11" s="15">
        <v>57</v>
      </c>
      <c r="C11" s="38"/>
      <c r="D11" s="27">
        <f>SUM($G11:$R11,Раздел4_2!$C11:$J11)</f>
        <v>0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T11" s="48">
        <f>Раздел4_2!K11</f>
        <v>0</v>
      </c>
      <c r="V11" s="51">
        <f>SUM(Раздел4_2!$C11:$J11)</f>
        <v>0</v>
      </c>
    </row>
    <row r="12" spans="1:22" ht="25.5">
      <c r="A12" s="18" t="s">
        <v>216</v>
      </c>
      <c r="B12" s="15">
        <v>58</v>
      </c>
      <c r="C12" s="38"/>
      <c r="D12" s="27">
        <f>SUM($G12:$R12,Раздел4_2!$C12:$J12)</f>
        <v>0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T12" s="48">
        <f>Раздел4_2!K12</f>
        <v>0</v>
      </c>
      <c r="V12" s="51">
        <f>SUM(Раздел4_2!$C12:$J12)</f>
        <v>0</v>
      </c>
    </row>
    <row r="13" spans="1:22">
      <c r="A13" s="18" t="s">
        <v>217</v>
      </c>
      <c r="B13" s="15">
        <v>59</v>
      </c>
      <c r="C13" s="38"/>
      <c r="D13" s="27">
        <f>SUM($G13:$R13,Раздел4_2!$C13:$J13)</f>
        <v>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T13" s="48">
        <f>Раздел4_2!K13</f>
        <v>0</v>
      </c>
      <c r="V13" s="51">
        <f>SUM(Раздел4_2!$C13:$J13)</f>
        <v>0</v>
      </c>
    </row>
    <row r="14" spans="1:22">
      <c r="A14" s="18" t="s">
        <v>218</v>
      </c>
      <c r="B14" s="15">
        <v>60</v>
      </c>
      <c r="C14" s="38"/>
      <c r="D14" s="27">
        <f>SUM($G14:$R14,Раздел4_2!$C14:$J14)</f>
        <v>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T14" s="48">
        <f>Раздел4_2!K14</f>
        <v>0</v>
      </c>
      <c r="V14" s="51">
        <f>SUM(Раздел4_2!$C14:$J14)</f>
        <v>0</v>
      </c>
    </row>
    <row r="15" spans="1:22" ht="25.5">
      <c r="A15" s="18" t="s">
        <v>219</v>
      </c>
      <c r="B15" s="15">
        <v>61</v>
      </c>
      <c r="C15" s="38"/>
      <c r="D15" s="27">
        <f>SUM($G15:$R15,Раздел4_2!$C15:$J15)</f>
        <v>0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T15" s="48">
        <f>Раздел4_2!K15</f>
        <v>0</v>
      </c>
      <c r="V15" s="51">
        <f>SUM(Раздел4_2!$C15:$J15)</f>
        <v>0</v>
      </c>
    </row>
    <row r="16" spans="1:22" ht="25.5">
      <c r="A16" s="18" t="s">
        <v>220</v>
      </c>
      <c r="B16" s="15">
        <v>62</v>
      </c>
      <c r="C16" s="38"/>
      <c r="D16" s="27">
        <f>SUM($G16:$R16,Раздел4_2!$C16:$J16)</f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T16" s="48">
        <f>Раздел4_2!K16</f>
        <v>0</v>
      </c>
      <c r="V16" s="51">
        <f>SUM(Раздел4_2!$C16:$J16)</f>
        <v>0</v>
      </c>
    </row>
    <row r="17" spans="1:22">
      <c r="A17" s="55" t="s">
        <v>91</v>
      </c>
      <c r="B17" s="15">
        <v>63</v>
      </c>
      <c r="C17" s="38"/>
      <c r="D17" s="27">
        <f>SUM($G17:$R17,Раздел4_2!$C17:$J17)</f>
        <v>0</v>
      </c>
      <c r="E17" s="38"/>
      <c r="F17" s="38"/>
      <c r="G17" s="38"/>
      <c r="H17" s="54" t="s">
        <v>92</v>
      </c>
      <c r="I17" s="39" t="s">
        <v>92</v>
      </c>
      <c r="J17" s="38"/>
      <c r="K17" s="38"/>
      <c r="L17" s="39" t="s">
        <v>92</v>
      </c>
      <c r="M17" s="39" t="s">
        <v>92</v>
      </c>
      <c r="N17" s="38"/>
      <c r="O17" s="38"/>
      <c r="P17" s="39" t="s">
        <v>92</v>
      </c>
      <c r="Q17" s="39" t="s">
        <v>92</v>
      </c>
      <c r="R17" s="38"/>
      <c r="T17" s="48">
        <f>Раздел4_2!K17</f>
        <v>0</v>
      </c>
      <c r="V17" s="51">
        <f>SUM(Раздел4_2!$C17:$J17)</f>
        <v>0</v>
      </c>
    </row>
    <row r="18" spans="1:22">
      <c r="A18" s="56" t="s">
        <v>266</v>
      </c>
      <c r="B18" s="15">
        <v>64</v>
      </c>
      <c r="C18" s="38"/>
      <c r="D18" s="27">
        <f>SUM($G18:$R18,Раздел4_2!$C18:$J18)</f>
        <v>0</v>
      </c>
      <c r="E18" s="38"/>
      <c r="F18" s="38"/>
      <c r="G18" s="39" t="s">
        <v>92</v>
      </c>
      <c r="H18" s="39" t="s">
        <v>92</v>
      </c>
      <c r="I18" s="38"/>
      <c r="J18" s="38"/>
      <c r="K18" s="39" t="s">
        <v>92</v>
      </c>
      <c r="L18" s="39" t="s">
        <v>92</v>
      </c>
      <c r="M18" s="38"/>
      <c r="N18" s="38"/>
      <c r="O18" s="39" t="s">
        <v>92</v>
      </c>
      <c r="P18" s="39" t="s">
        <v>92</v>
      </c>
      <c r="Q18" s="38"/>
      <c r="R18" s="38"/>
      <c r="T18" s="48"/>
      <c r="V18" s="51"/>
    </row>
    <row r="19" spans="1:22">
      <c r="A19" s="55" t="s">
        <v>93</v>
      </c>
      <c r="B19" s="15">
        <v>65</v>
      </c>
      <c r="C19" s="38"/>
      <c r="D19" s="27">
        <f>SUM($G19:$R19,Раздел4_2!$C19:$J19)</f>
        <v>0</v>
      </c>
      <c r="E19" s="38"/>
      <c r="F19" s="38"/>
      <c r="G19" s="39" t="s">
        <v>92</v>
      </c>
      <c r="H19" s="38"/>
      <c r="I19" s="39" t="s">
        <v>92</v>
      </c>
      <c r="J19" s="39" t="s">
        <v>92</v>
      </c>
      <c r="K19" s="39" t="s">
        <v>92</v>
      </c>
      <c r="L19" s="38"/>
      <c r="M19" s="39" t="s">
        <v>92</v>
      </c>
      <c r="N19" s="39" t="s">
        <v>92</v>
      </c>
      <c r="O19" s="39" t="s">
        <v>92</v>
      </c>
      <c r="P19" s="38"/>
      <c r="Q19" s="39" t="s">
        <v>92</v>
      </c>
      <c r="R19" s="39" t="s">
        <v>92</v>
      </c>
      <c r="T19" s="48">
        <f>Раздел4_2!K19</f>
        <v>0</v>
      </c>
      <c r="V19" s="51">
        <f>SUM(Раздел4_2!$C19:$J19)</f>
        <v>0</v>
      </c>
    </row>
    <row r="20" spans="1:22">
      <c r="A20" s="55" t="s">
        <v>94</v>
      </c>
      <c r="B20" s="15">
        <v>66</v>
      </c>
      <c r="C20" s="38"/>
      <c r="D20" s="27">
        <f>SUM($G20:$R20,Раздел4_2!$C20:$J20)</f>
        <v>0</v>
      </c>
      <c r="E20" s="38"/>
      <c r="F20" s="38"/>
      <c r="G20" s="38"/>
      <c r="H20" s="39" t="s">
        <v>92</v>
      </c>
      <c r="I20" s="38"/>
      <c r="J20" s="38"/>
      <c r="K20" s="38"/>
      <c r="L20" s="39" t="s">
        <v>92</v>
      </c>
      <c r="M20" s="38"/>
      <c r="N20" s="38"/>
      <c r="O20" s="38"/>
      <c r="P20" s="39" t="s">
        <v>92</v>
      </c>
      <c r="Q20" s="38"/>
      <c r="R20" s="38"/>
      <c r="T20" s="48">
        <f>Раздел4_2!K20</f>
        <v>0</v>
      </c>
      <c r="V20" s="51">
        <f>SUM(Раздел4_2!$C20:$J20)</f>
        <v>0</v>
      </c>
    </row>
    <row r="21" spans="1:22">
      <c r="A21" s="55" t="s">
        <v>95</v>
      </c>
      <c r="B21" s="15">
        <v>67</v>
      </c>
      <c r="C21" s="38"/>
      <c r="D21" s="27">
        <f>SUM($G21:$R21,Раздел4_2!$C21:$J21)</f>
        <v>0</v>
      </c>
      <c r="E21" s="38"/>
      <c r="F21" s="38"/>
      <c r="G21" s="38"/>
      <c r="H21" s="39" t="s">
        <v>92</v>
      </c>
      <c r="I21" s="38"/>
      <c r="J21" s="39" t="s">
        <v>92</v>
      </c>
      <c r="K21" s="38"/>
      <c r="L21" s="39" t="s">
        <v>92</v>
      </c>
      <c r="M21" s="38"/>
      <c r="N21" s="39" t="s">
        <v>92</v>
      </c>
      <c r="O21" s="38"/>
      <c r="P21" s="39" t="s">
        <v>92</v>
      </c>
      <c r="Q21" s="38"/>
      <c r="R21" s="39" t="s">
        <v>92</v>
      </c>
      <c r="T21" s="48">
        <f>Раздел4_2!K21</f>
        <v>0</v>
      </c>
      <c r="V21" s="51">
        <f>SUM(Раздел4_2!$C21:$J21)</f>
        <v>0</v>
      </c>
    </row>
    <row r="22" spans="1:22">
      <c r="A22" s="56" t="s">
        <v>267</v>
      </c>
      <c r="B22" s="15">
        <v>68</v>
      </c>
      <c r="C22" s="38"/>
      <c r="D22" s="27">
        <f>SUM($G22:$R22,Раздел4_2!$C22:$J22)</f>
        <v>0</v>
      </c>
      <c r="E22" s="38"/>
      <c r="F22" s="38"/>
      <c r="G22" s="38"/>
      <c r="H22" s="39" t="s">
        <v>92</v>
      </c>
      <c r="I22" s="39" t="s">
        <v>92</v>
      </c>
      <c r="J22" s="39" t="s">
        <v>92</v>
      </c>
      <c r="K22" s="38"/>
      <c r="L22" s="39" t="s">
        <v>92</v>
      </c>
      <c r="M22" s="39" t="s">
        <v>92</v>
      </c>
      <c r="N22" s="39" t="s">
        <v>92</v>
      </c>
      <c r="O22" s="38"/>
      <c r="P22" s="39" t="s">
        <v>92</v>
      </c>
      <c r="Q22" s="39" t="s">
        <v>92</v>
      </c>
      <c r="R22" s="39" t="s">
        <v>92</v>
      </c>
      <c r="T22" s="48"/>
      <c r="V22" s="51"/>
    </row>
    <row r="23" spans="1:22">
      <c r="A23" s="55" t="s">
        <v>96</v>
      </c>
      <c r="B23" s="15">
        <v>69</v>
      </c>
      <c r="C23" s="38"/>
      <c r="D23" s="27">
        <f>SUM($G23:$R23,Раздел4_2!$C23:$J23)</f>
        <v>0</v>
      </c>
      <c r="E23" s="38"/>
      <c r="F23" s="38"/>
      <c r="G23" s="39" t="s">
        <v>92</v>
      </c>
      <c r="H23" s="39" t="s">
        <v>92</v>
      </c>
      <c r="I23" s="39" t="s">
        <v>92</v>
      </c>
      <c r="J23" s="38"/>
      <c r="K23" s="39" t="s">
        <v>92</v>
      </c>
      <c r="L23" s="39" t="s">
        <v>92</v>
      </c>
      <c r="M23" s="39" t="s">
        <v>92</v>
      </c>
      <c r="N23" s="38"/>
      <c r="O23" s="39" t="s">
        <v>92</v>
      </c>
      <c r="P23" s="39" t="s">
        <v>92</v>
      </c>
      <c r="Q23" s="39" t="s">
        <v>92</v>
      </c>
      <c r="R23" s="38"/>
      <c r="T23" s="48">
        <f>Раздел4_2!K23</f>
        <v>0</v>
      </c>
      <c r="V23" s="51">
        <f>SUM(Раздел4_2!$C23:$J23)</f>
        <v>0</v>
      </c>
    </row>
    <row r="24" spans="1:22">
      <c r="A24" s="55" t="s">
        <v>97</v>
      </c>
      <c r="B24" s="15">
        <v>70</v>
      </c>
      <c r="C24" s="38"/>
      <c r="D24" s="27">
        <f>SUM($G24:$R24,Раздел4_2!$C24:$J24)</f>
        <v>0</v>
      </c>
      <c r="E24" s="38"/>
      <c r="F24" s="38"/>
      <c r="G24" s="39" t="s">
        <v>92</v>
      </c>
      <c r="H24" s="38"/>
      <c r="I24" s="39" t="s">
        <v>92</v>
      </c>
      <c r="J24" s="38"/>
      <c r="K24" s="39" t="s">
        <v>92</v>
      </c>
      <c r="L24" s="38"/>
      <c r="M24" s="39" t="s">
        <v>92</v>
      </c>
      <c r="N24" s="38"/>
      <c r="O24" s="39" t="s">
        <v>92</v>
      </c>
      <c r="P24" s="38"/>
      <c r="Q24" s="39" t="s">
        <v>92</v>
      </c>
      <c r="R24" s="38"/>
      <c r="T24" s="48">
        <f>Раздел4_2!K24</f>
        <v>0</v>
      </c>
      <c r="V24" s="51">
        <f>SUM(Раздел4_2!$C24:$J24)</f>
        <v>0</v>
      </c>
    </row>
    <row r="25" spans="1:22">
      <c r="A25" s="55" t="s">
        <v>98</v>
      </c>
      <c r="B25" s="15">
        <v>71</v>
      </c>
      <c r="C25" s="38"/>
      <c r="D25" s="27">
        <f>SUM($G25:$R25,Раздел4_2!$C25:$J25)</f>
        <v>0</v>
      </c>
      <c r="E25" s="38"/>
      <c r="F25" s="38"/>
      <c r="G25" s="39" t="s">
        <v>92</v>
      </c>
      <c r="H25" s="38"/>
      <c r="I25" s="39" t="s">
        <v>92</v>
      </c>
      <c r="J25" s="39" t="s">
        <v>92</v>
      </c>
      <c r="K25" s="39" t="s">
        <v>92</v>
      </c>
      <c r="L25" s="38"/>
      <c r="M25" s="39" t="s">
        <v>92</v>
      </c>
      <c r="N25" s="39" t="s">
        <v>92</v>
      </c>
      <c r="O25" s="39" t="s">
        <v>92</v>
      </c>
      <c r="P25" s="38"/>
      <c r="Q25" s="39" t="s">
        <v>92</v>
      </c>
      <c r="R25" s="39" t="s">
        <v>92</v>
      </c>
      <c r="T25" s="48">
        <f>Раздел4_2!K25</f>
        <v>0</v>
      </c>
      <c r="V25" s="51">
        <f>SUM(Раздел4_2!$C25:$J25)</f>
        <v>0</v>
      </c>
    </row>
    <row r="26" spans="1:22">
      <c r="A26" s="55" t="s">
        <v>99</v>
      </c>
      <c r="B26" s="15">
        <v>72</v>
      </c>
      <c r="C26" s="38"/>
      <c r="D26" s="27">
        <f>SUM($G26:$R26,Раздел4_2!$C26:$J26)</f>
        <v>0</v>
      </c>
      <c r="E26" s="38"/>
      <c r="F26" s="38"/>
      <c r="G26" s="39" t="s">
        <v>92</v>
      </c>
      <c r="H26" s="39" t="s">
        <v>92</v>
      </c>
      <c r="I26" s="38"/>
      <c r="J26" s="39" t="s">
        <v>92</v>
      </c>
      <c r="K26" s="39" t="s">
        <v>92</v>
      </c>
      <c r="L26" s="39" t="s">
        <v>92</v>
      </c>
      <c r="M26" s="38"/>
      <c r="N26" s="39" t="s">
        <v>92</v>
      </c>
      <c r="O26" s="39" t="s">
        <v>92</v>
      </c>
      <c r="P26" s="39" t="s">
        <v>92</v>
      </c>
      <c r="Q26" s="38"/>
      <c r="R26" s="39" t="s">
        <v>92</v>
      </c>
      <c r="T26" s="48">
        <f>Раздел4_2!K26</f>
        <v>0</v>
      </c>
      <c r="V26" s="51">
        <f>SUM(Раздел4_2!$C26:$J26)</f>
        <v>0</v>
      </c>
    </row>
    <row r="27" spans="1:22">
      <c r="A27" s="55" t="s">
        <v>100</v>
      </c>
      <c r="B27" s="15">
        <v>73</v>
      </c>
      <c r="C27" s="38"/>
      <c r="D27" s="27">
        <f>SUM($G27:$R27,Раздел4_2!$C27:$J27)</f>
        <v>0</v>
      </c>
      <c r="E27" s="38"/>
      <c r="F27" s="38"/>
      <c r="G27" s="39" t="s">
        <v>92</v>
      </c>
      <c r="H27" s="38"/>
      <c r="I27" s="39" t="s">
        <v>92</v>
      </c>
      <c r="J27" s="39" t="s">
        <v>92</v>
      </c>
      <c r="K27" s="39" t="s">
        <v>92</v>
      </c>
      <c r="L27" s="38"/>
      <c r="M27" s="39" t="s">
        <v>92</v>
      </c>
      <c r="N27" s="39" t="s">
        <v>92</v>
      </c>
      <c r="O27" s="39" t="s">
        <v>92</v>
      </c>
      <c r="P27" s="38"/>
      <c r="Q27" s="39" t="s">
        <v>92</v>
      </c>
      <c r="R27" s="39" t="s">
        <v>92</v>
      </c>
      <c r="T27" s="48">
        <f>Раздел4_2!K27</f>
        <v>0</v>
      </c>
      <c r="V27" s="51">
        <f>SUM(Раздел4_2!$C27:$J27)</f>
        <v>0</v>
      </c>
    </row>
    <row r="28" spans="1:22">
      <c r="A28" s="55" t="s">
        <v>101</v>
      </c>
      <c r="B28" s="15">
        <v>74</v>
      </c>
      <c r="C28" s="38"/>
      <c r="D28" s="27">
        <f>SUM($G28:$R28,Раздел4_2!$C28:$J28)</f>
        <v>0</v>
      </c>
      <c r="E28" s="38"/>
      <c r="F28" s="38"/>
      <c r="G28" s="39" t="s">
        <v>92</v>
      </c>
      <c r="H28" s="39" t="s">
        <v>92</v>
      </c>
      <c r="I28" s="39" t="s">
        <v>92</v>
      </c>
      <c r="J28" s="38"/>
      <c r="K28" s="39" t="s">
        <v>92</v>
      </c>
      <c r="L28" s="39" t="s">
        <v>92</v>
      </c>
      <c r="M28" s="39" t="s">
        <v>92</v>
      </c>
      <c r="N28" s="38"/>
      <c r="O28" s="39" t="s">
        <v>92</v>
      </c>
      <c r="P28" s="39" t="s">
        <v>92</v>
      </c>
      <c r="Q28" s="39" t="s">
        <v>92</v>
      </c>
      <c r="R28" s="38"/>
      <c r="T28" s="48">
        <f>Раздел4_2!K28</f>
        <v>0</v>
      </c>
      <c r="V28" s="51">
        <f>SUM(Раздел4_2!$C28:$J28)</f>
        <v>0</v>
      </c>
    </row>
    <row r="29" spans="1:22">
      <c r="A29" s="55" t="s">
        <v>189</v>
      </c>
      <c r="B29" s="15">
        <v>75</v>
      </c>
      <c r="C29" s="38"/>
      <c r="D29" s="27">
        <f>SUM($G29:$R29,Раздел4_2!$C29:$J29)</f>
        <v>0</v>
      </c>
      <c r="E29" s="38"/>
      <c r="F29" s="38"/>
      <c r="G29" s="39" t="s">
        <v>92</v>
      </c>
      <c r="H29" s="39" t="s">
        <v>92</v>
      </c>
      <c r="I29" s="38"/>
      <c r="J29" s="39" t="s">
        <v>92</v>
      </c>
      <c r="K29" s="39" t="s">
        <v>92</v>
      </c>
      <c r="L29" s="39" t="s">
        <v>92</v>
      </c>
      <c r="M29" s="38"/>
      <c r="N29" s="39" t="s">
        <v>92</v>
      </c>
      <c r="O29" s="39" t="s">
        <v>92</v>
      </c>
      <c r="P29" s="39" t="s">
        <v>92</v>
      </c>
      <c r="Q29" s="38"/>
      <c r="R29" s="39" t="s">
        <v>92</v>
      </c>
      <c r="T29" s="48">
        <f>Раздел4_2!K29</f>
        <v>0</v>
      </c>
      <c r="V29" s="51">
        <f>SUM(Раздел4_2!$C29:$J29)</f>
        <v>0</v>
      </c>
    </row>
    <row r="30" spans="1:22">
      <c r="A30" s="55" t="s">
        <v>102</v>
      </c>
      <c r="B30" s="15">
        <v>76</v>
      </c>
      <c r="C30" s="38"/>
      <c r="D30" s="27">
        <f>SUM($G30:$R30,Раздел4_2!$C30:$J30)</f>
        <v>0</v>
      </c>
      <c r="E30" s="38"/>
      <c r="F30" s="38"/>
      <c r="G30" s="39" t="s">
        <v>92</v>
      </c>
      <c r="H30" s="38"/>
      <c r="I30" s="39" t="s">
        <v>92</v>
      </c>
      <c r="J30" s="39" t="s">
        <v>92</v>
      </c>
      <c r="K30" s="39" t="s">
        <v>92</v>
      </c>
      <c r="L30" s="38"/>
      <c r="M30" s="39" t="s">
        <v>92</v>
      </c>
      <c r="N30" s="39" t="s">
        <v>92</v>
      </c>
      <c r="O30" s="39" t="s">
        <v>92</v>
      </c>
      <c r="P30" s="38"/>
      <c r="Q30" s="39" t="s">
        <v>92</v>
      </c>
      <c r="R30" s="39" t="s">
        <v>92</v>
      </c>
      <c r="T30" s="48">
        <f>Раздел4_2!K30</f>
        <v>0</v>
      </c>
      <c r="V30" s="51">
        <f>SUM(Раздел4_2!$C30:$J30)</f>
        <v>0</v>
      </c>
    </row>
    <row r="31" spans="1:22">
      <c r="A31" s="55" t="s">
        <v>103</v>
      </c>
      <c r="B31" s="15">
        <v>77</v>
      </c>
      <c r="C31" s="38"/>
      <c r="D31" s="27">
        <f>SUM($G31:$R31,Раздел4_2!$C31:$J31)</f>
        <v>0</v>
      </c>
      <c r="E31" s="38"/>
      <c r="F31" s="38"/>
      <c r="G31" s="38"/>
      <c r="H31" s="39" t="s">
        <v>92</v>
      </c>
      <c r="I31" s="38"/>
      <c r="J31" s="38"/>
      <c r="K31" s="38"/>
      <c r="L31" s="39" t="s">
        <v>92</v>
      </c>
      <c r="M31" s="38"/>
      <c r="N31" s="38"/>
      <c r="O31" s="38"/>
      <c r="P31" s="39" t="s">
        <v>92</v>
      </c>
      <c r="Q31" s="38"/>
      <c r="R31" s="38"/>
      <c r="T31" s="48">
        <f>Раздел4_2!K31</f>
        <v>0</v>
      </c>
      <c r="V31" s="51">
        <f>SUM(Раздел4_2!$C31:$J31)</f>
        <v>0</v>
      </c>
    </row>
    <row r="32" spans="1:22">
      <c r="A32" s="55" t="s">
        <v>190</v>
      </c>
      <c r="B32" s="15">
        <v>78</v>
      </c>
      <c r="C32" s="38"/>
      <c r="D32" s="27">
        <f>SUM($G32:$R32,Раздел4_2!$C32:$J32)</f>
        <v>0</v>
      </c>
      <c r="E32" s="38"/>
      <c r="F32" s="38"/>
      <c r="G32" s="39" t="s">
        <v>92</v>
      </c>
      <c r="H32" s="39" t="s">
        <v>92</v>
      </c>
      <c r="I32" s="38"/>
      <c r="J32" s="39" t="s">
        <v>92</v>
      </c>
      <c r="K32" s="39" t="s">
        <v>92</v>
      </c>
      <c r="L32" s="39" t="s">
        <v>92</v>
      </c>
      <c r="M32" s="38"/>
      <c r="N32" s="39" t="s">
        <v>92</v>
      </c>
      <c r="O32" s="39" t="s">
        <v>92</v>
      </c>
      <c r="P32" s="39" t="s">
        <v>92</v>
      </c>
      <c r="Q32" s="38"/>
      <c r="R32" s="39" t="s">
        <v>92</v>
      </c>
      <c r="T32" s="48">
        <f>Раздел4_2!K32</f>
        <v>0</v>
      </c>
      <c r="V32" s="51">
        <f>SUM(Раздел4_2!$C32:$J32)</f>
        <v>0</v>
      </c>
    </row>
    <row r="33" spans="1:22">
      <c r="A33" s="55" t="s">
        <v>104</v>
      </c>
      <c r="B33" s="15">
        <v>79</v>
      </c>
      <c r="C33" s="38"/>
      <c r="D33" s="27">
        <f>SUM($G33:$R33,Раздел4_2!$C33:$J33)</f>
        <v>0</v>
      </c>
      <c r="E33" s="38"/>
      <c r="F33" s="38"/>
      <c r="G33" s="39" t="s">
        <v>92</v>
      </c>
      <c r="H33" s="39" t="s">
        <v>92</v>
      </c>
      <c r="I33" s="38"/>
      <c r="J33" s="39" t="s">
        <v>92</v>
      </c>
      <c r="K33" s="39" t="s">
        <v>92</v>
      </c>
      <c r="L33" s="39" t="s">
        <v>92</v>
      </c>
      <c r="M33" s="38"/>
      <c r="N33" s="39" t="s">
        <v>92</v>
      </c>
      <c r="O33" s="39" t="s">
        <v>92</v>
      </c>
      <c r="P33" s="39" t="s">
        <v>92</v>
      </c>
      <c r="Q33" s="38"/>
      <c r="R33" s="39" t="s">
        <v>92</v>
      </c>
      <c r="T33" s="48">
        <f>Раздел4_2!K33</f>
        <v>0</v>
      </c>
      <c r="V33" s="51">
        <f>SUM(Раздел4_2!$C33:$J33)</f>
        <v>0</v>
      </c>
    </row>
    <row r="34" spans="1:22">
      <c r="A34" s="55" t="s">
        <v>105</v>
      </c>
      <c r="B34" s="15">
        <v>80</v>
      </c>
      <c r="C34" s="38"/>
      <c r="D34" s="27">
        <f>SUM($G34:$R34,Раздел4_2!$C34:$J34)</f>
        <v>0</v>
      </c>
      <c r="E34" s="38"/>
      <c r="F34" s="38"/>
      <c r="G34" s="39" t="s">
        <v>92</v>
      </c>
      <c r="H34" s="39" t="s">
        <v>92</v>
      </c>
      <c r="I34" s="39" t="s">
        <v>92</v>
      </c>
      <c r="J34" s="38"/>
      <c r="K34" s="39" t="s">
        <v>92</v>
      </c>
      <c r="L34" s="39" t="s">
        <v>92</v>
      </c>
      <c r="M34" s="39" t="s">
        <v>92</v>
      </c>
      <c r="N34" s="38"/>
      <c r="O34" s="39" t="s">
        <v>92</v>
      </c>
      <c r="P34" s="39" t="s">
        <v>92</v>
      </c>
      <c r="Q34" s="39" t="s">
        <v>92</v>
      </c>
      <c r="R34" s="38"/>
      <c r="T34" s="48">
        <f>Раздел4_2!K34</f>
        <v>0</v>
      </c>
      <c r="V34" s="51">
        <f>SUM(Раздел4_2!$C34:$J34)</f>
        <v>0</v>
      </c>
    </row>
    <row r="35" spans="1:22">
      <c r="A35" s="55" t="s">
        <v>106</v>
      </c>
      <c r="B35" s="15">
        <v>81</v>
      </c>
      <c r="C35" s="38"/>
      <c r="D35" s="27">
        <f>SUM($G35:$R35,Раздел4_2!$C35:$J35)</f>
        <v>0</v>
      </c>
      <c r="E35" s="38"/>
      <c r="F35" s="38"/>
      <c r="G35" s="39" t="s">
        <v>92</v>
      </c>
      <c r="H35" s="39" t="s">
        <v>92</v>
      </c>
      <c r="I35" s="38"/>
      <c r="J35" s="39" t="s">
        <v>92</v>
      </c>
      <c r="K35" s="39" t="s">
        <v>92</v>
      </c>
      <c r="L35" s="39" t="s">
        <v>92</v>
      </c>
      <c r="M35" s="38"/>
      <c r="N35" s="39" t="s">
        <v>92</v>
      </c>
      <c r="O35" s="39" t="s">
        <v>92</v>
      </c>
      <c r="P35" s="39" t="s">
        <v>92</v>
      </c>
      <c r="Q35" s="38"/>
      <c r="R35" s="39" t="s">
        <v>92</v>
      </c>
      <c r="T35" s="48">
        <f>Раздел4_2!K35</f>
        <v>0</v>
      </c>
      <c r="V35" s="51">
        <f>SUM(Раздел4_2!$C35:$J35)</f>
        <v>0</v>
      </c>
    </row>
    <row r="36" spans="1:22">
      <c r="A36" s="55" t="s">
        <v>107</v>
      </c>
      <c r="B36" s="15">
        <v>82</v>
      </c>
      <c r="C36" s="38"/>
      <c r="D36" s="27">
        <f>SUM($G36:$R36,Раздел4_2!$C36:$J36)</f>
        <v>0</v>
      </c>
      <c r="E36" s="38"/>
      <c r="F36" s="38"/>
      <c r="G36" s="38"/>
      <c r="H36" s="39" t="s">
        <v>92</v>
      </c>
      <c r="I36" s="38"/>
      <c r="J36" s="39" t="s">
        <v>92</v>
      </c>
      <c r="K36" s="38"/>
      <c r="L36" s="39" t="s">
        <v>92</v>
      </c>
      <c r="M36" s="38"/>
      <c r="N36" s="39" t="s">
        <v>92</v>
      </c>
      <c r="O36" s="38"/>
      <c r="P36" s="39" t="s">
        <v>92</v>
      </c>
      <c r="Q36" s="38"/>
      <c r="R36" s="39" t="s">
        <v>92</v>
      </c>
      <c r="T36" s="48">
        <f>Раздел4_2!K36</f>
        <v>0</v>
      </c>
      <c r="V36" s="51">
        <f>SUM(Раздел4_2!$C36:$J36)</f>
        <v>0</v>
      </c>
    </row>
    <row r="37" spans="1:22">
      <c r="A37" s="55" t="s">
        <v>191</v>
      </c>
      <c r="B37" s="15">
        <v>83</v>
      </c>
      <c r="C37" s="38"/>
      <c r="D37" s="27">
        <f>SUM($G37:$R37,Раздел4_2!$C37:$J37)</f>
        <v>0</v>
      </c>
      <c r="E37" s="38"/>
      <c r="F37" s="38"/>
      <c r="G37" s="39" t="s">
        <v>92</v>
      </c>
      <c r="H37" s="38"/>
      <c r="I37" s="39" t="s">
        <v>92</v>
      </c>
      <c r="J37" s="39" t="s">
        <v>92</v>
      </c>
      <c r="K37" s="39" t="s">
        <v>92</v>
      </c>
      <c r="L37" s="38"/>
      <c r="M37" s="39" t="s">
        <v>92</v>
      </c>
      <c r="N37" s="39" t="s">
        <v>92</v>
      </c>
      <c r="O37" s="39" t="s">
        <v>92</v>
      </c>
      <c r="P37" s="38"/>
      <c r="Q37" s="39" t="s">
        <v>92</v>
      </c>
      <c r="R37" s="39" t="s">
        <v>92</v>
      </c>
      <c r="T37" s="48">
        <f>Раздел4_2!K37</f>
        <v>0</v>
      </c>
      <c r="V37" s="51">
        <f>SUM(Раздел4_2!$C37:$J37)</f>
        <v>0</v>
      </c>
    </row>
    <row r="38" spans="1:22">
      <c r="A38" s="55" t="s">
        <v>108</v>
      </c>
      <c r="B38" s="15">
        <v>84</v>
      </c>
      <c r="C38" s="38"/>
      <c r="D38" s="27">
        <f>SUM($G38:$R38,Раздел4_2!$C38:$J38)</f>
        <v>0</v>
      </c>
      <c r="E38" s="38"/>
      <c r="F38" s="38"/>
      <c r="G38" s="39" t="s">
        <v>92</v>
      </c>
      <c r="H38" s="39" t="s">
        <v>92</v>
      </c>
      <c r="I38" s="38"/>
      <c r="J38" s="39" t="s">
        <v>92</v>
      </c>
      <c r="K38" s="39" t="s">
        <v>92</v>
      </c>
      <c r="L38" s="39" t="s">
        <v>92</v>
      </c>
      <c r="M38" s="38"/>
      <c r="N38" s="39" t="s">
        <v>92</v>
      </c>
      <c r="O38" s="39" t="s">
        <v>92</v>
      </c>
      <c r="P38" s="39" t="s">
        <v>92</v>
      </c>
      <c r="Q38" s="38"/>
      <c r="R38" s="39" t="s">
        <v>92</v>
      </c>
      <c r="T38" s="48">
        <f>Раздел4_2!K38</f>
        <v>0</v>
      </c>
      <c r="V38" s="51">
        <f>SUM(Раздел4_2!$C38:$J38)</f>
        <v>0</v>
      </c>
    </row>
    <row r="39" spans="1:22">
      <c r="A39" s="55" t="s">
        <v>109</v>
      </c>
      <c r="B39" s="15">
        <v>85</v>
      </c>
      <c r="C39" s="38"/>
      <c r="D39" s="27">
        <f>SUM($G39:$R39,Раздел4_2!$C39:$J39)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T39" s="48">
        <f>Раздел4_2!K39</f>
        <v>0</v>
      </c>
      <c r="V39" s="51">
        <f>SUM(Раздел4_2!$C39:$J39)</f>
        <v>0</v>
      </c>
    </row>
    <row r="40" spans="1:22">
      <c r="A40" s="55" t="s">
        <v>192</v>
      </c>
      <c r="B40" s="15">
        <v>86</v>
      </c>
      <c r="C40" s="38"/>
      <c r="D40" s="27">
        <f>SUM($G40:$R40,Раздел4_2!$C40:$J40)</f>
        <v>0</v>
      </c>
      <c r="E40" s="38"/>
      <c r="F40" s="38"/>
      <c r="G40" s="39" t="s">
        <v>92</v>
      </c>
      <c r="H40" s="39" t="s">
        <v>92</v>
      </c>
      <c r="I40" s="39" t="s">
        <v>92</v>
      </c>
      <c r="J40" s="38"/>
      <c r="K40" s="39" t="s">
        <v>92</v>
      </c>
      <c r="L40" s="39" t="s">
        <v>92</v>
      </c>
      <c r="M40" s="39" t="s">
        <v>92</v>
      </c>
      <c r="N40" s="38"/>
      <c r="O40" s="39" t="s">
        <v>92</v>
      </c>
      <c r="P40" s="39" t="s">
        <v>92</v>
      </c>
      <c r="Q40" s="39" t="s">
        <v>92</v>
      </c>
      <c r="R40" s="38"/>
      <c r="T40" s="48">
        <f>Раздел4_2!K40</f>
        <v>0</v>
      </c>
      <c r="V40" s="51">
        <f>SUM(Раздел4_2!$C40:$J40)</f>
        <v>0</v>
      </c>
    </row>
    <row r="41" spans="1:22">
      <c r="A41" s="55" t="s">
        <v>110</v>
      </c>
      <c r="B41" s="15">
        <v>87</v>
      </c>
      <c r="C41" s="38"/>
      <c r="D41" s="27">
        <f>SUM($G41:$R41,Раздел4_2!$C41:$J41)</f>
        <v>0</v>
      </c>
      <c r="E41" s="38"/>
      <c r="F41" s="38"/>
      <c r="G41" s="39" t="s">
        <v>92</v>
      </c>
      <c r="H41" s="39" t="s">
        <v>92</v>
      </c>
      <c r="I41" s="38"/>
      <c r="J41" s="39" t="s">
        <v>92</v>
      </c>
      <c r="K41" s="39" t="s">
        <v>92</v>
      </c>
      <c r="L41" s="39" t="s">
        <v>92</v>
      </c>
      <c r="M41" s="38"/>
      <c r="N41" s="39" t="s">
        <v>92</v>
      </c>
      <c r="O41" s="39" t="s">
        <v>92</v>
      </c>
      <c r="P41" s="39" t="s">
        <v>92</v>
      </c>
      <c r="Q41" s="38"/>
      <c r="R41" s="39" t="s">
        <v>92</v>
      </c>
      <c r="T41" s="48">
        <f>Раздел4_2!K41</f>
        <v>0</v>
      </c>
      <c r="V41" s="51">
        <f>SUM(Раздел4_2!$C41:$J41)</f>
        <v>0</v>
      </c>
    </row>
    <row r="42" spans="1:22">
      <c r="A42" s="55" t="s">
        <v>111</v>
      </c>
      <c r="B42" s="15">
        <v>88</v>
      </c>
      <c r="C42" s="38"/>
      <c r="D42" s="27">
        <f>SUM($G42:$R42,Раздел4_2!$C42:$J42)</f>
        <v>0</v>
      </c>
      <c r="E42" s="38"/>
      <c r="F42" s="38"/>
      <c r="G42" s="39" t="s">
        <v>92</v>
      </c>
      <c r="H42" s="39" t="s">
        <v>92</v>
      </c>
      <c r="I42" s="39" t="s">
        <v>92</v>
      </c>
      <c r="J42" s="38"/>
      <c r="K42" s="39" t="s">
        <v>92</v>
      </c>
      <c r="L42" s="39" t="s">
        <v>92</v>
      </c>
      <c r="M42" s="39" t="s">
        <v>92</v>
      </c>
      <c r="N42" s="38"/>
      <c r="O42" s="39" t="s">
        <v>92</v>
      </c>
      <c r="P42" s="39" t="s">
        <v>92</v>
      </c>
      <c r="Q42" s="39" t="s">
        <v>92</v>
      </c>
      <c r="R42" s="38"/>
      <c r="T42" s="48">
        <f>Раздел4_2!K42</f>
        <v>0</v>
      </c>
      <c r="V42" s="51">
        <f>SUM(Раздел4_2!$C42:$J42)</f>
        <v>0</v>
      </c>
    </row>
    <row r="43" spans="1:22">
      <c r="A43" s="55" t="s">
        <v>112</v>
      </c>
      <c r="B43" s="15">
        <v>89</v>
      </c>
      <c r="C43" s="38"/>
      <c r="D43" s="27">
        <f>SUM($G43:$R43,Раздел4_2!$C43:$J43)</f>
        <v>0</v>
      </c>
      <c r="E43" s="38"/>
      <c r="F43" s="38"/>
      <c r="G43" s="38"/>
      <c r="H43" s="38"/>
      <c r="I43" s="38"/>
      <c r="J43" s="39" t="s">
        <v>92</v>
      </c>
      <c r="K43" s="38"/>
      <c r="L43" s="38"/>
      <c r="M43" s="38"/>
      <c r="N43" s="39" t="s">
        <v>92</v>
      </c>
      <c r="O43" s="38"/>
      <c r="P43" s="38"/>
      <c r="Q43" s="38"/>
      <c r="R43" s="39" t="s">
        <v>92</v>
      </c>
      <c r="T43" s="48">
        <f>Раздел4_2!K43</f>
        <v>0</v>
      </c>
      <c r="V43" s="51">
        <f>SUM(Раздел4_2!$C43:$J43)</f>
        <v>0</v>
      </c>
    </row>
    <row r="44" spans="1:22">
      <c r="A44" s="55" t="s">
        <v>113</v>
      </c>
      <c r="B44" s="15">
        <v>90</v>
      </c>
      <c r="C44" s="38"/>
      <c r="D44" s="27">
        <f>SUM($G44:$R44,Раздел4_2!$C44:$J44)</f>
        <v>0</v>
      </c>
      <c r="E44" s="38"/>
      <c r="F44" s="38"/>
      <c r="G44" s="39" t="s">
        <v>92</v>
      </c>
      <c r="H44" s="39" t="s">
        <v>92</v>
      </c>
      <c r="I44" s="38"/>
      <c r="J44" s="39" t="s">
        <v>92</v>
      </c>
      <c r="K44" s="39" t="s">
        <v>92</v>
      </c>
      <c r="L44" s="39" t="s">
        <v>92</v>
      </c>
      <c r="M44" s="38"/>
      <c r="N44" s="39" t="s">
        <v>92</v>
      </c>
      <c r="O44" s="39" t="s">
        <v>92</v>
      </c>
      <c r="P44" s="39" t="s">
        <v>92</v>
      </c>
      <c r="Q44" s="38"/>
      <c r="R44" s="39" t="s">
        <v>92</v>
      </c>
      <c r="T44" s="48">
        <f>Раздел4_2!K44</f>
        <v>0</v>
      </c>
      <c r="V44" s="51">
        <f>SUM(Раздел4_2!$C44:$J44)</f>
        <v>0</v>
      </c>
    </row>
    <row r="45" spans="1:22">
      <c r="A45" s="55" t="s">
        <v>193</v>
      </c>
      <c r="B45" s="15">
        <v>91</v>
      </c>
      <c r="C45" s="38"/>
      <c r="D45" s="27">
        <f>SUM($G45:$R45,Раздел4_2!$C45:$J45)</f>
        <v>0</v>
      </c>
      <c r="E45" s="38"/>
      <c r="F45" s="38"/>
      <c r="G45" s="39" t="s">
        <v>92</v>
      </c>
      <c r="H45" s="39" t="s">
        <v>92</v>
      </c>
      <c r="I45" s="38"/>
      <c r="J45" s="39" t="s">
        <v>92</v>
      </c>
      <c r="K45" s="39" t="s">
        <v>92</v>
      </c>
      <c r="L45" s="39" t="s">
        <v>92</v>
      </c>
      <c r="M45" s="38"/>
      <c r="N45" s="39" t="s">
        <v>92</v>
      </c>
      <c r="O45" s="39" t="s">
        <v>92</v>
      </c>
      <c r="P45" s="39" t="s">
        <v>92</v>
      </c>
      <c r="Q45" s="38"/>
      <c r="R45" s="39" t="s">
        <v>92</v>
      </c>
      <c r="T45" s="48">
        <f>Раздел4_2!K45</f>
        <v>0</v>
      </c>
      <c r="V45" s="51">
        <f>SUM(Раздел4_2!$C45:$J45)</f>
        <v>0</v>
      </c>
    </row>
    <row r="46" spans="1:22">
      <c r="A46" s="55" t="s">
        <v>114</v>
      </c>
      <c r="B46" s="15">
        <v>92</v>
      </c>
      <c r="C46" s="38"/>
      <c r="D46" s="27">
        <f>SUM($G46:$R46,Раздел4_2!$C46:$J46)</f>
        <v>0</v>
      </c>
      <c r="E46" s="38"/>
      <c r="F46" s="38"/>
      <c r="G46" s="39" t="s">
        <v>92</v>
      </c>
      <c r="H46" s="39" t="s">
        <v>92</v>
      </c>
      <c r="I46" s="39" t="s">
        <v>92</v>
      </c>
      <c r="J46" s="38"/>
      <c r="K46" s="39" t="s">
        <v>92</v>
      </c>
      <c r="L46" s="39" t="s">
        <v>92</v>
      </c>
      <c r="M46" s="39" t="s">
        <v>92</v>
      </c>
      <c r="N46" s="38"/>
      <c r="O46" s="39" t="s">
        <v>92</v>
      </c>
      <c r="P46" s="39" t="s">
        <v>92</v>
      </c>
      <c r="Q46" s="39" t="s">
        <v>92</v>
      </c>
      <c r="R46" s="38"/>
      <c r="T46" s="48">
        <f>Раздел4_2!K46</f>
        <v>0</v>
      </c>
      <c r="V46" s="51">
        <f>SUM(Раздел4_2!$C46:$J46)</f>
        <v>0</v>
      </c>
    </row>
    <row r="47" spans="1:22">
      <c r="A47" s="55" t="s">
        <v>115</v>
      </c>
      <c r="B47" s="15">
        <v>93</v>
      </c>
      <c r="C47" s="38"/>
      <c r="D47" s="27">
        <f>SUM($G47:$R47,Раздел4_2!$C47:$J47)</f>
        <v>0</v>
      </c>
      <c r="E47" s="38"/>
      <c r="F47" s="38"/>
      <c r="G47" s="38"/>
      <c r="H47" s="39" t="s">
        <v>92</v>
      </c>
      <c r="I47" s="39" t="s">
        <v>92</v>
      </c>
      <c r="J47" s="38"/>
      <c r="K47" s="38"/>
      <c r="L47" s="39" t="s">
        <v>92</v>
      </c>
      <c r="M47" s="39" t="s">
        <v>92</v>
      </c>
      <c r="N47" s="38"/>
      <c r="O47" s="38"/>
      <c r="P47" s="39" t="s">
        <v>92</v>
      </c>
      <c r="Q47" s="39" t="s">
        <v>92</v>
      </c>
      <c r="R47" s="38"/>
      <c r="T47" s="48">
        <f>Раздел4_2!K47</f>
        <v>0</v>
      </c>
      <c r="V47" s="51">
        <f>SUM(Раздел4_2!$C47:$J47)</f>
        <v>0</v>
      </c>
    </row>
    <row r="48" spans="1:22">
      <c r="A48" s="55" t="s">
        <v>116</v>
      </c>
      <c r="B48" s="15">
        <v>94</v>
      </c>
      <c r="C48" s="38"/>
      <c r="D48" s="27">
        <f>SUM($G48:$R48,Раздел4_2!$C48:$J48)</f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T48" s="48">
        <f>Раздел4_2!K48</f>
        <v>0</v>
      </c>
      <c r="V48" s="51">
        <f>SUM(Раздел4_2!$C48:$J48)</f>
        <v>0</v>
      </c>
    </row>
    <row r="49" spans="1:22">
      <c r="A49" s="55" t="s">
        <v>117</v>
      </c>
      <c r="B49" s="15">
        <v>95</v>
      </c>
      <c r="C49" s="38"/>
      <c r="D49" s="27">
        <f>SUM($G49:$R49,Раздел4_2!$C49:$J49)</f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T49" s="48">
        <f>Раздел4_2!K49</f>
        <v>0</v>
      </c>
      <c r="V49" s="51">
        <f>SUM(Раздел4_2!$C49:$J49)</f>
        <v>0</v>
      </c>
    </row>
    <row r="50" spans="1:22">
      <c r="A50" s="56" t="s">
        <v>271</v>
      </c>
      <c r="B50" s="15">
        <v>96</v>
      </c>
      <c r="C50" s="38"/>
      <c r="D50" s="27">
        <f>SUM($G50:$R50,Раздел4_2!$C50:$J50)</f>
        <v>0</v>
      </c>
      <c r="E50" s="38"/>
      <c r="F50" s="38"/>
      <c r="G50" s="38"/>
      <c r="H50" s="39" t="s">
        <v>92</v>
      </c>
      <c r="I50" s="38"/>
      <c r="J50" s="39" t="s">
        <v>92</v>
      </c>
      <c r="K50" s="38"/>
      <c r="L50" s="39" t="s">
        <v>92</v>
      </c>
      <c r="M50" s="38"/>
      <c r="N50" s="39" t="s">
        <v>92</v>
      </c>
      <c r="O50" s="38"/>
      <c r="P50" s="39" t="s">
        <v>92</v>
      </c>
      <c r="Q50" s="38"/>
      <c r="R50" s="39" t="s">
        <v>92</v>
      </c>
      <c r="T50" s="48"/>
      <c r="V50" s="51"/>
    </row>
    <row r="51" spans="1:22" ht="12" customHeight="1">
      <c r="A51" s="56" t="s">
        <v>272</v>
      </c>
      <c r="B51" s="15">
        <v>97</v>
      </c>
      <c r="C51" s="38"/>
      <c r="D51" s="27">
        <f>SUM($G51:$R51,Раздел4_2!$C51:$J51)</f>
        <v>0</v>
      </c>
      <c r="E51" s="38"/>
      <c r="F51" s="38"/>
      <c r="G51" s="39" t="s">
        <v>92</v>
      </c>
      <c r="H51" s="38"/>
      <c r="I51" s="39" t="s">
        <v>92</v>
      </c>
      <c r="J51" s="39" t="s">
        <v>92</v>
      </c>
      <c r="K51" s="39" t="s">
        <v>92</v>
      </c>
      <c r="L51" s="38"/>
      <c r="M51" s="39" t="s">
        <v>92</v>
      </c>
      <c r="N51" s="39" t="s">
        <v>92</v>
      </c>
      <c r="O51" s="39" t="s">
        <v>92</v>
      </c>
      <c r="P51" s="38"/>
      <c r="Q51" s="39" t="s">
        <v>92</v>
      </c>
      <c r="R51" s="39" t="s">
        <v>92</v>
      </c>
      <c r="T51" s="48">
        <f>Раздел4_2!K51</f>
        <v>0</v>
      </c>
      <c r="V51" s="51">
        <f>SUM(Раздел4_2!$C51:$J51)</f>
        <v>0</v>
      </c>
    </row>
    <row r="52" spans="1:22">
      <c r="A52" s="55" t="s">
        <v>118</v>
      </c>
      <c r="B52" s="15">
        <v>98</v>
      </c>
      <c r="C52" s="38"/>
      <c r="D52" s="27">
        <f>SUM($G52:$R52,Раздел4_2!$C52:$J52)</f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T52" s="48">
        <f>Раздел4_2!K52</f>
        <v>0</v>
      </c>
      <c r="V52" s="51">
        <f>SUM(Раздел4_2!$C52:$J52)</f>
        <v>0</v>
      </c>
    </row>
    <row r="53" spans="1:22">
      <c r="A53" s="55" t="s">
        <v>119</v>
      </c>
      <c r="B53" s="15">
        <v>99</v>
      </c>
      <c r="C53" s="38"/>
      <c r="D53" s="27">
        <f>SUM($G53:$R53,Раздел4_2!$C53:$J53)</f>
        <v>0</v>
      </c>
      <c r="E53" s="38"/>
      <c r="F53" s="38"/>
      <c r="G53" s="39" t="s">
        <v>92</v>
      </c>
      <c r="H53" s="39" t="s">
        <v>92</v>
      </c>
      <c r="I53" s="39" t="s">
        <v>92</v>
      </c>
      <c r="J53" s="38"/>
      <c r="K53" s="39" t="s">
        <v>92</v>
      </c>
      <c r="L53" s="39" t="s">
        <v>92</v>
      </c>
      <c r="M53" s="39" t="s">
        <v>92</v>
      </c>
      <c r="N53" s="38"/>
      <c r="O53" s="39" t="s">
        <v>92</v>
      </c>
      <c r="P53" s="39" t="s">
        <v>92</v>
      </c>
      <c r="Q53" s="39" t="s">
        <v>92</v>
      </c>
      <c r="R53" s="38"/>
      <c r="T53" s="48">
        <f>Раздел4_2!K53</f>
        <v>0</v>
      </c>
      <c r="V53" s="51">
        <f>SUM(Раздел4_2!$C53:$J53)</f>
        <v>0</v>
      </c>
    </row>
    <row r="54" spans="1:22">
      <c r="A54" s="55" t="s">
        <v>120</v>
      </c>
      <c r="B54" s="15">
        <v>100</v>
      </c>
      <c r="C54" s="38"/>
      <c r="D54" s="27">
        <f>SUM($G54:$R54,Раздел4_2!$C54:$J54)</f>
        <v>0</v>
      </c>
      <c r="E54" s="38"/>
      <c r="F54" s="38"/>
      <c r="G54" s="38"/>
      <c r="H54" s="38"/>
      <c r="I54" s="39" t="s">
        <v>92</v>
      </c>
      <c r="J54" s="38"/>
      <c r="K54" s="38"/>
      <c r="L54" s="38"/>
      <c r="M54" s="39" t="s">
        <v>92</v>
      </c>
      <c r="N54" s="38"/>
      <c r="O54" s="38"/>
      <c r="P54" s="38"/>
      <c r="Q54" s="39" t="s">
        <v>92</v>
      </c>
      <c r="R54" s="38"/>
      <c r="T54" s="48">
        <f>Раздел4_2!K54</f>
        <v>0</v>
      </c>
      <c r="V54" s="51">
        <f>SUM(Раздел4_2!$C54:$J54)</f>
        <v>0</v>
      </c>
    </row>
    <row r="55" spans="1:22">
      <c r="A55" s="55" t="s">
        <v>121</v>
      </c>
      <c r="B55" s="15">
        <v>101</v>
      </c>
      <c r="C55" s="38"/>
      <c r="D55" s="27">
        <f>SUM($G55:$R55,Раздел4_2!$C55:$J55)</f>
        <v>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T55" s="48">
        <f>Раздел4_2!K55</f>
        <v>0</v>
      </c>
      <c r="V55" s="51">
        <f>SUM(Раздел4_2!$C55:$J55)</f>
        <v>0</v>
      </c>
    </row>
    <row r="56" spans="1:22">
      <c r="A56" s="55" t="s">
        <v>122</v>
      </c>
      <c r="B56" s="15">
        <v>102</v>
      </c>
      <c r="C56" s="38"/>
      <c r="D56" s="27">
        <f>SUM($G56:$R56,Раздел4_2!$C56:$J56)</f>
        <v>0</v>
      </c>
      <c r="E56" s="38"/>
      <c r="F56" s="38"/>
      <c r="G56" s="39" t="s">
        <v>92</v>
      </c>
      <c r="H56" s="38"/>
      <c r="I56" s="38"/>
      <c r="J56" s="38"/>
      <c r="K56" s="39" t="s">
        <v>92</v>
      </c>
      <c r="L56" s="38"/>
      <c r="M56" s="38"/>
      <c r="N56" s="38"/>
      <c r="O56" s="39" t="s">
        <v>92</v>
      </c>
      <c r="P56" s="38"/>
      <c r="Q56" s="38"/>
      <c r="R56" s="38"/>
      <c r="T56" s="48">
        <f>Раздел4_2!K56</f>
        <v>0</v>
      </c>
      <c r="V56" s="51">
        <f>SUM(Раздел4_2!$C56:$J56)</f>
        <v>0</v>
      </c>
    </row>
    <row r="57" spans="1:22">
      <c r="A57" s="56" t="s">
        <v>268</v>
      </c>
      <c r="B57" s="15">
        <v>103</v>
      </c>
      <c r="C57" s="38"/>
      <c r="D57" s="27">
        <f>SUM($G57:$R57,Раздел4_2!$C57:$J57)</f>
        <v>0</v>
      </c>
      <c r="E57" s="38"/>
      <c r="F57" s="38"/>
      <c r="G57" s="39" t="s">
        <v>92</v>
      </c>
      <c r="H57" s="38"/>
      <c r="I57" s="38"/>
      <c r="J57" s="39" t="s">
        <v>92</v>
      </c>
      <c r="K57" s="39" t="s">
        <v>92</v>
      </c>
      <c r="L57" s="38"/>
      <c r="M57" s="38"/>
      <c r="N57" s="39" t="s">
        <v>92</v>
      </c>
      <c r="O57" s="39" t="s">
        <v>92</v>
      </c>
      <c r="P57" s="38"/>
      <c r="Q57" s="38"/>
      <c r="R57" s="39" t="s">
        <v>92</v>
      </c>
      <c r="T57" s="48"/>
      <c r="V57" s="51"/>
    </row>
    <row r="58" spans="1:22">
      <c r="A58" s="55" t="s">
        <v>123</v>
      </c>
      <c r="B58" s="15">
        <v>104</v>
      </c>
      <c r="C58" s="38"/>
      <c r="D58" s="27">
        <f>SUM($G58:$R58,Раздел4_2!$C58:$J58)</f>
        <v>0</v>
      </c>
      <c r="E58" s="38"/>
      <c r="F58" s="38"/>
      <c r="G58" s="54" t="s">
        <v>92</v>
      </c>
      <c r="H58" s="39" t="s">
        <v>92</v>
      </c>
      <c r="I58" s="38"/>
      <c r="J58" s="38"/>
      <c r="K58" s="39" t="s">
        <v>92</v>
      </c>
      <c r="L58" s="39" t="s">
        <v>92</v>
      </c>
      <c r="M58" s="38"/>
      <c r="N58" s="38"/>
      <c r="O58" s="39" t="s">
        <v>92</v>
      </c>
      <c r="P58" s="39" t="s">
        <v>92</v>
      </c>
      <c r="Q58" s="38"/>
      <c r="R58" s="38"/>
      <c r="T58" s="48">
        <f>Раздел4_2!K58</f>
        <v>0</v>
      </c>
      <c r="V58" s="51">
        <f>SUM(Раздел4_2!$C58:$J58)</f>
        <v>0</v>
      </c>
    </row>
    <row r="59" spans="1:22">
      <c r="A59" s="56" t="s">
        <v>269</v>
      </c>
      <c r="B59" s="15">
        <v>105</v>
      </c>
      <c r="C59" s="38"/>
      <c r="D59" s="27">
        <f>SUM($G59:$R59,Раздел4_2!$C59:$J59)</f>
        <v>0</v>
      </c>
      <c r="E59" s="38"/>
      <c r="F59" s="38"/>
      <c r="G59" s="38"/>
      <c r="H59" s="39" t="s">
        <v>92</v>
      </c>
      <c r="I59" s="39" t="s">
        <v>92</v>
      </c>
      <c r="J59" s="39" t="s">
        <v>92</v>
      </c>
      <c r="K59" s="38"/>
      <c r="L59" s="39" t="s">
        <v>92</v>
      </c>
      <c r="M59" s="39" t="s">
        <v>92</v>
      </c>
      <c r="N59" s="39" t="s">
        <v>92</v>
      </c>
      <c r="O59" s="38"/>
      <c r="P59" s="39" t="s">
        <v>92</v>
      </c>
      <c r="Q59" s="39" t="s">
        <v>92</v>
      </c>
      <c r="R59" s="39" t="s">
        <v>92</v>
      </c>
      <c r="T59" s="48">
        <f>Раздел4_2!K59</f>
        <v>0</v>
      </c>
      <c r="V59" s="51">
        <f>SUM(Раздел4_2!$C59:$J59)</f>
        <v>0</v>
      </c>
    </row>
    <row r="60" spans="1:22">
      <c r="A60" s="55" t="s">
        <v>124</v>
      </c>
      <c r="B60" s="15">
        <v>106</v>
      </c>
      <c r="C60" s="38"/>
      <c r="D60" s="27">
        <f>SUM($G60:$R60,Раздел4_2!$C60:$J60)</f>
        <v>0</v>
      </c>
      <c r="E60" s="38"/>
      <c r="F60" s="38"/>
      <c r="G60" s="39" t="s">
        <v>92</v>
      </c>
      <c r="H60" s="39" t="s">
        <v>92</v>
      </c>
      <c r="I60" s="39" t="s">
        <v>92</v>
      </c>
      <c r="J60" s="38"/>
      <c r="K60" s="39" t="s">
        <v>92</v>
      </c>
      <c r="L60" s="39" t="s">
        <v>92</v>
      </c>
      <c r="M60" s="39" t="s">
        <v>92</v>
      </c>
      <c r="N60" s="38"/>
      <c r="O60" s="39" t="s">
        <v>92</v>
      </c>
      <c r="P60" s="39" t="s">
        <v>92</v>
      </c>
      <c r="Q60" s="39" t="s">
        <v>92</v>
      </c>
      <c r="R60" s="38"/>
      <c r="T60" s="48">
        <f>Раздел4_2!K60</f>
        <v>0</v>
      </c>
      <c r="V60" s="51">
        <f>SUM(Раздел4_2!$C60:$J60)</f>
        <v>0</v>
      </c>
    </row>
    <row r="61" spans="1:22">
      <c r="A61" s="55" t="s">
        <v>125</v>
      </c>
      <c r="B61" s="15">
        <v>107</v>
      </c>
      <c r="C61" s="38"/>
      <c r="D61" s="27">
        <f>SUM($G61:$R61,Раздел4_2!$C61:$J61)</f>
        <v>0</v>
      </c>
      <c r="E61" s="38"/>
      <c r="F61" s="38"/>
      <c r="G61" s="39" t="s">
        <v>92</v>
      </c>
      <c r="H61" s="39" t="s">
        <v>92</v>
      </c>
      <c r="I61" s="38"/>
      <c r="J61" s="38"/>
      <c r="K61" s="39" t="s">
        <v>92</v>
      </c>
      <c r="L61" s="39" t="s">
        <v>92</v>
      </c>
      <c r="M61" s="38"/>
      <c r="N61" s="38"/>
      <c r="O61" s="39" t="s">
        <v>92</v>
      </c>
      <c r="P61" s="39" t="s">
        <v>92</v>
      </c>
      <c r="Q61" s="38"/>
      <c r="R61" s="38"/>
      <c r="T61" s="48">
        <f>Раздел4_2!K61</f>
        <v>0</v>
      </c>
      <c r="V61" s="51">
        <f>SUM(Раздел4_2!$C61:$J61)</f>
        <v>0</v>
      </c>
    </row>
    <row r="62" spans="1:22">
      <c r="A62" s="55" t="s">
        <v>126</v>
      </c>
      <c r="B62" s="15">
        <v>108</v>
      </c>
      <c r="C62" s="38"/>
      <c r="D62" s="27">
        <f>SUM($G62:$R62,Раздел4_2!$C62:$J62)</f>
        <v>0</v>
      </c>
      <c r="E62" s="38"/>
      <c r="F62" s="38"/>
      <c r="G62" s="39" t="s">
        <v>92</v>
      </c>
      <c r="H62" s="38"/>
      <c r="I62" s="39" t="s">
        <v>92</v>
      </c>
      <c r="J62" s="39" t="s">
        <v>92</v>
      </c>
      <c r="K62" s="39" t="s">
        <v>92</v>
      </c>
      <c r="L62" s="38"/>
      <c r="M62" s="39" t="s">
        <v>92</v>
      </c>
      <c r="N62" s="39" t="s">
        <v>92</v>
      </c>
      <c r="O62" s="39" t="s">
        <v>92</v>
      </c>
      <c r="P62" s="38"/>
      <c r="Q62" s="39" t="s">
        <v>92</v>
      </c>
      <c r="R62" s="39" t="s">
        <v>92</v>
      </c>
      <c r="T62" s="48">
        <f>Раздел4_2!K62</f>
        <v>0</v>
      </c>
      <c r="V62" s="51">
        <f>SUM(Раздел4_2!$C62:$J62)</f>
        <v>0</v>
      </c>
    </row>
    <row r="63" spans="1:22">
      <c r="A63" s="55" t="s">
        <v>127</v>
      </c>
      <c r="B63" s="15">
        <v>109</v>
      </c>
      <c r="C63" s="38"/>
      <c r="D63" s="27">
        <f>SUM($G63:$R63,Раздел4_2!$C63:$J63)</f>
        <v>0</v>
      </c>
      <c r="E63" s="38"/>
      <c r="F63" s="38"/>
      <c r="G63" s="39" t="s">
        <v>92</v>
      </c>
      <c r="H63" s="39" t="s">
        <v>92</v>
      </c>
      <c r="I63" s="39" t="s">
        <v>92</v>
      </c>
      <c r="J63" s="38"/>
      <c r="K63" s="39" t="s">
        <v>92</v>
      </c>
      <c r="L63" s="39" t="s">
        <v>92</v>
      </c>
      <c r="M63" s="39" t="s">
        <v>92</v>
      </c>
      <c r="N63" s="38"/>
      <c r="O63" s="39" t="s">
        <v>92</v>
      </c>
      <c r="P63" s="39" t="s">
        <v>92</v>
      </c>
      <c r="Q63" s="39" t="s">
        <v>92</v>
      </c>
      <c r="R63" s="38"/>
      <c r="T63" s="48">
        <f>Раздел4_2!K63</f>
        <v>0</v>
      </c>
      <c r="V63" s="51">
        <f>SUM(Раздел4_2!$C63:$J63)</f>
        <v>0</v>
      </c>
    </row>
    <row r="64" spans="1:22">
      <c r="A64" s="55" t="s">
        <v>128</v>
      </c>
      <c r="B64" s="15">
        <v>110</v>
      </c>
      <c r="C64" s="38"/>
      <c r="D64" s="27">
        <f>SUM($G64:$R64,Раздел4_2!$C64:$J64)</f>
        <v>0</v>
      </c>
      <c r="E64" s="38"/>
      <c r="F64" s="38"/>
      <c r="G64" s="39" t="s">
        <v>92</v>
      </c>
      <c r="H64" s="39" t="s">
        <v>92</v>
      </c>
      <c r="I64" s="39" t="s">
        <v>92</v>
      </c>
      <c r="J64" s="38"/>
      <c r="K64" s="39" t="s">
        <v>92</v>
      </c>
      <c r="L64" s="39" t="s">
        <v>92</v>
      </c>
      <c r="M64" s="39" t="s">
        <v>92</v>
      </c>
      <c r="N64" s="38"/>
      <c r="O64" s="39" t="s">
        <v>92</v>
      </c>
      <c r="P64" s="39" t="s">
        <v>92</v>
      </c>
      <c r="Q64" s="39" t="s">
        <v>92</v>
      </c>
      <c r="R64" s="38"/>
      <c r="T64" s="48">
        <f>Раздел4_2!K64</f>
        <v>0</v>
      </c>
      <c r="V64" s="51">
        <f>SUM(Раздел4_2!$C64:$J64)</f>
        <v>0</v>
      </c>
    </row>
    <row r="65" spans="1:22">
      <c r="A65" s="55" t="s">
        <v>129</v>
      </c>
      <c r="B65" s="15">
        <v>111</v>
      </c>
      <c r="C65" s="38"/>
      <c r="D65" s="27">
        <f>SUM($G65:$R65,Раздел4_2!$C65:$J65)</f>
        <v>0</v>
      </c>
      <c r="E65" s="38"/>
      <c r="F65" s="38"/>
      <c r="G65" s="38"/>
      <c r="H65" s="39" t="s">
        <v>92</v>
      </c>
      <c r="I65" s="38"/>
      <c r="J65" s="39" t="s">
        <v>92</v>
      </c>
      <c r="K65" s="38"/>
      <c r="L65" s="39" t="s">
        <v>92</v>
      </c>
      <c r="M65" s="38"/>
      <c r="N65" s="39" t="s">
        <v>92</v>
      </c>
      <c r="O65" s="38"/>
      <c r="P65" s="39" t="s">
        <v>92</v>
      </c>
      <c r="Q65" s="38"/>
      <c r="R65" s="39" t="s">
        <v>92</v>
      </c>
      <c r="T65" s="48">
        <f>Раздел4_2!K65</f>
        <v>0</v>
      </c>
      <c r="V65" s="51">
        <f>SUM(Раздел4_2!$C65:$J65)</f>
        <v>0</v>
      </c>
    </row>
    <row r="66" spans="1:22">
      <c r="A66" s="55" t="s">
        <v>130</v>
      </c>
      <c r="B66" s="15">
        <v>112</v>
      </c>
      <c r="C66" s="38"/>
      <c r="D66" s="27">
        <f>SUM($G66:$R66,Раздел4_2!$C66:$J66)</f>
        <v>0</v>
      </c>
      <c r="E66" s="38"/>
      <c r="F66" s="38"/>
      <c r="G66" s="39" t="s">
        <v>92</v>
      </c>
      <c r="H66" s="39" t="s">
        <v>92</v>
      </c>
      <c r="I66" s="39" t="s">
        <v>92</v>
      </c>
      <c r="J66" s="38"/>
      <c r="K66" s="39" t="s">
        <v>92</v>
      </c>
      <c r="L66" s="39" t="s">
        <v>92</v>
      </c>
      <c r="M66" s="39" t="s">
        <v>92</v>
      </c>
      <c r="N66" s="38"/>
      <c r="O66" s="39" t="s">
        <v>92</v>
      </c>
      <c r="P66" s="39" t="s">
        <v>92</v>
      </c>
      <c r="Q66" s="39" t="s">
        <v>92</v>
      </c>
      <c r="R66" s="38"/>
      <c r="T66" s="48">
        <f>Раздел4_2!K66</f>
        <v>0</v>
      </c>
      <c r="V66" s="51">
        <f>SUM(Раздел4_2!$C66:$J66)</f>
        <v>0</v>
      </c>
    </row>
    <row r="67" spans="1:22">
      <c r="A67" s="55" t="s">
        <v>131</v>
      </c>
      <c r="B67" s="15">
        <v>113</v>
      </c>
      <c r="C67" s="38"/>
      <c r="D67" s="27">
        <f>SUM($G67:$R67,Раздел4_2!$C67:$J67)</f>
        <v>0</v>
      </c>
      <c r="E67" s="38"/>
      <c r="F67" s="38"/>
      <c r="G67" s="39" t="s">
        <v>92</v>
      </c>
      <c r="H67" s="39" t="s">
        <v>92</v>
      </c>
      <c r="I67" s="39" t="s">
        <v>92</v>
      </c>
      <c r="J67" s="38"/>
      <c r="K67" s="39" t="s">
        <v>92</v>
      </c>
      <c r="L67" s="39" t="s">
        <v>92</v>
      </c>
      <c r="M67" s="39" t="s">
        <v>92</v>
      </c>
      <c r="N67" s="38"/>
      <c r="O67" s="39" t="s">
        <v>92</v>
      </c>
      <c r="P67" s="39" t="s">
        <v>92</v>
      </c>
      <c r="Q67" s="39" t="s">
        <v>92</v>
      </c>
      <c r="R67" s="38"/>
      <c r="T67" s="48">
        <f>Раздел4_2!K67</f>
        <v>0</v>
      </c>
      <c r="V67" s="51">
        <f>SUM(Раздел4_2!$C67:$J67)</f>
        <v>0</v>
      </c>
    </row>
    <row r="68" spans="1:22">
      <c r="A68" s="56" t="s">
        <v>270</v>
      </c>
      <c r="B68" s="15">
        <v>114</v>
      </c>
      <c r="C68" s="38"/>
      <c r="D68" s="27">
        <f>SUM($G68:$R68,Раздел4_2!$C68:$J68)</f>
        <v>0</v>
      </c>
      <c r="E68" s="38"/>
      <c r="F68" s="38"/>
      <c r="G68" s="39" t="s">
        <v>92</v>
      </c>
      <c r="H68" s="38"/>
      <c r="I68" s="39" t="s">
        <v>92</v>
      </c>
      <c r="J68" s="39" t="s">
        <v>92</v>
      </c>
      <c r="K68" s="39" t="s">
        <v>92</v>
      </c>
      <c r="L68" s="38"/>
      <c r="M68" s="39" t="s">
        <v>92</v>
      </c>
      <c r="N68" s="39" t="s">
        <v>92</v>
      </c>
      <c r="O68" s="39" t="s">
        <v>92</v>
      </c>
      <c r="P68" s="38"/>
      <c r="Q68" s="39" t="s">
        <v>92</v>
      </c>
      <c r="R68" s="39" t="s">
        <v>92</v>
      </c>
      <c r="T68" s="48">
        <f>Раздел4_2!K68</f>
        <v>0</v>
      </c>
      <c r="V68" s="51">
        <f>SUM(Раздел4_2!$C68:$J68)</f>
        <v>0</v>
      </c>
    </row>
    <row r="69" spans="1:22">
      <c r="A69" s="55" t="s">
        <v>132</v>
      </c>
      <c r="B69" s="15">
        <v>115</v>
      </c>
      <c r="C69" s="38"/>
      <c r="D69" s="27">
        <f>SUM($G69:$R69,Раздел4_2!$C69:$J69)</f>
        <v>0</v>
      </c>
      <c r="E69" s="38"/>
      <c r="F69" s="38"/>
      <c r="G69" s="38"/>
      <c r="H69" s="39" t="s">
        <v>92</v>
      </c>
      <c r="I69" s="38"/>
      <c r="J69" s="38"/>
      <c r="K69" s="38"/>
      <c r="L69" s="39" t="s">
        <v>92</v>
      </c>
      <c r="M69" s="38"/>
      <c r="N69" s="38"/>
      <c r="O69" s="38"/>
      <c r="P69" s="39" t="s">
        <v>92</v>
      </c>
      <c r="Q69" s="38"/>
      <c r="R69" s="38"/>
      <c r="T69" s="48">
        <f>Раздел4_2!K69</f>
        <v>0</v>
      </c>
      <c r="V69" s="51">
        <f>SUM(Раздел4_2!$C69:$J69)</f>
        <v>0</v>
      </c>
    </row>
    <row r="70" spans="1:22">
      <c r="A70" s="55" t="s">
        <v>133</v>
      </c>
      <c r="B70" s="15">
        <v>116</v>
      </c>
      <c r="C70" s="38"/>
      <c r="D70" s="27">
        <f>SUM($G70:$R70,Раздел4_2!$C70:$J70)</f>
        <v>0</v>
      </c>
      <c r="E70" s="38"/>
      <c r="F70" s="38"/>
      <c r="G70" s="39" t="s">
        <v>92</v>
      </c>
      <c r="H70" s="39" t="s">
        <v>92</v>
      </c>
      <c r="I70" s="39" t="s">
        <v>92</v>
      </c>
      <c r="J70" s="38"/>
      <c r="K70" s="39" t="s">
        <v>92</v>
      </c>
      <c r="L70" s="39" t="s">
        <v>92</v>
      </c>
      <c r="M70" s="39" t="s">
        <v>92</v>
      </c>
      <c r="N70" s="38"/>
      <c r="O70" s="39" t="s">
        <v>92</v>
      </c>
      <c r="P70" s="39" t="s">
        <v>92</v>
      </c>
      <c r="Q70" s="39" t="s">
        <v>92</v>
      </c>
      <c r="R70" s="38"/>
      <c r="T70" s="48">
        <f>Раздел4_2!K70</f>
        <v>0</v>
      </c>
      <c r="V70" s="51">
        <f>SUM(Раздел4_2!$C70:$J70)</f>
        <v>0</v>
      </c>
    </row>
    <row r="71" spans="1:22">
      <c r="A71" s="55" t="s">
        <v>134</v>
      </c>
      <c r="B71" s="15">
        <v>117</v>
      </c>
      <c r="C71" s="38"/>
      <c r="D71" s="27">
        <f>SUM($G71:$R71,Раздел4_2!$C71:$J71)</f>
        <v>0</v>
      </c>
      <c r="E71" s="38"/>
      <c r="F71" s="38"/>
      <c r="G71" s="38"/>
      <c r="H71" s="39" t="s">
        <v>92</v>
      </c>
      <c r="I71" s="39" t="s">
        <v>92</v>
      </c>
      <c r="J71" s="39" t="s">
        <v>92</v>
      </c>
      <c r="K71" s="38"/>
      <c r="L71" s="39" t="s">
        <v>92</v>
      </c>
      <c r="M71" s="39" t="s">
        <v>92</v>
      </c>
      <c r="N71" s="39" t="s">
        <v>92</v>
      </c>
      <c r="O71" s="38"/>
      <c r="P71" s="39" t="s">
        <v>92</v>
      </c>
      <c r="Q71" s="39" t="s">
        <v>92</v>
      </c>
      <c r="R71" s="39" t="s">
        <v>92</v>
      </c>
      <c r="T71" s="48">
        <f>Раздел4_2!K71</f>
        <v>0</v>
      </c>
      <c r="V71" s="51">
        <f>SUM(Раздел4_2!$C71:$J71)</f>
        <v>0</v>
      </c>
    </row>
    <row r="72" spans="1:22">
      <c r="A72" s="55" t="s">
        <v>195</v>
      </c>
      <c r="B72" s="15">
        <v>118</v>
      </c>
      <c r="C72" s="38"/>
      <c r="D72" s="27">
        <f>SUM($G72:$R72,Раздел4_2!$C72:$J72)</f>
        <v>0</v>
      </c>
      <c r="E72" s="38"/>
      <c r="F72" s="38"/>
      <c r="G72" s="39" t="s">
        <v>92</v>
      </c>
      <c r="H72" s="39" t="s">
        <v>92</v>
      </c>
      <c r="I72" s="38"/>
      <c r="J72" s="39" t="s">
        <v>92</v>
      </c>
      <c r="K72" s="39" t="s">
        <v>92</v>
      </c>
      <c r="L72" s="39" t="s">
        <v>92</v>
      </c>
      <c r="M72" s="38"/>
      <c r="N72" s="39" t="s">
        <v>92</v>
      </c>
      <c r="O72" s="39" t="s">
        <v>92</v>
      </c>
      <c r="P72" s="39" t="s">
        <v>92</v>
      </c>
      <c r="Q72" s="38"/>
      <c r="R72" s="39" t="s">
        <v>92</v>
      </c>
      <c r="T72" s="48">
        <f>Раздел4_2!K72</f>
        <v>0</v>
      </c>
      <c r="V72" s="51">
        <f>SUM(Раздел4_2!$C72:$J72)</f>
        <v>0</v>
      </c>
    </row>
    <row r="73" spans="1:22">
      <c r="A73" s="55" t="s">
        <v>135</v>
      </c>
      <c r="B73" s="15">
        <v>119</v>
      </c>
      <c r="C73" s="38"/>
      <c r="D73" s="27">
        <f>SUM($G73:$R73,Раздел4_2!$C73:$J73)</f>
        <v>0</v>
      </c>
      <c r="E73" s="38"/>
      <c r="F73" s="38"/>
      <c r="G73" s="39" t="s">
        <v>92</v>
      </c>
      <c r="H73" s="39" t="s">
        <v>92</v>
      </c>
      <c r="I73" s="39" t="s">
        <v>92</v>
      </c>
      <c r="J73" s="38"/>
      <c r="K73" s="39" t="s">
        <v>92</v>
      </c>
      <c r="L73" s="39" t="s">
        <v>92</v>
      </c>
      <c r="M73" s="39" t="s">
        <v>92</v>
      </c>
      <c r="N73" s="38"/>
      <c r="O73" s="39" t="s">
        <v>92</v>
      </c>
      <c r="P73" s="39" t="s">
        <v>92</v>
      </c>
      <c r="Q73" s="39" t="s">
        <v>92</v>
      </c>
      <c r="R73" s="38"/>
      <c r="T73" s="48">
        <f>Раздел4_2!K73</f>
        <v>0</v>
      </c>
      <c r="V73" s="51">
        <f>SUM(Раздел4_2!$C73:$J73)</f>
        <v>0</v>
      </c>
    </row>
    <row r="74" spans="1:22">
      <c r="A74" s="55" t="s">
        <v>196</v>
      </c>
      <c r="B74" s="15">
        <v>120</v>
      </c>
      <c r="C74" s="38"/>
      <c r="D74" s="27">
        <f>SUM($G74:$R74,Раздел4_2!$C74:$J74)</f>
        <v>0</v>
      </c>
      <c r="E74" s="38"/>
      <c r="F74" s="38"/>
      <c r="G74" s="39" t="s">
        <v>92</v>
      </c>
      <c r="H74" s="39" t="s">
        <v>92</v>
      </c>
      <c r="I74" s="39" t="s">
        <v>92</v>
      </c>
      <c r="J74" s="38"/>
      <c r="K74" s="39" t="s">
        <v>92</v>
      </c>
      <c r="L74" s="39" t="s">
        <v>92</v>
      </c>
      <c r="M74" s="39" t="s">
        <v>92</v>
      </c>
      <c r="N74" s="38"/>
      <c r="O74" s="39" t="s">
        <v>92</v>
      </c>
      <c r="P74" s="39" t="s">
        <v>92</v>
      </c>
      <c r="Q74" s="39" t="s">
        <v>92</v>
      </c>
      <c r="R74" s="38"/>
      <c r="T74" s="48">
        <f>Раздел4_2!K74</f>
        <v>0</v>
      </c>
      <c r="V74" s="51">
        <f>SUM(Раздел4_2!$C74:$J74)</f>
        <v>0</v>
      </c>
    </row>
    <row r="75" spans="1:22">
      <c r="A75" s="55" t="s">
        <v>197</v>
      </c>
      <c r="B75" s="15">
        <v>121</v>
      </c>
      <c r="C75" s="38"/>
      <c r="D75" s="27">
        <f>SUM($G75:$R75,Раздел4_2!$C75:$J75)</f>
        <v>0</v>
      </c>
      <c r="E75" s="38"/>
      <c r="F75" s="38"/>
      <c r="G75" s="39" t="s">
        <v>92</v>
      </c>
      <c r="H75" s="39" t="s">
        <v>92</v>
      </c>
      <c r="I75" s="38"/>
      <c r="J75" s="39" t="s">
        <v>92</v>
      </c>
      <c r="K75" s="39" t="s">
        <v>92</v>
      </c>
      <c r="L75" s="39" t="s">
        <v>92</v>
      </c>
      <c r="M75" s="38"/>
      <c r="N75" s="39" t="s">
        <v>92</v>
      </c>
      <c r="O75" s="39" t="s">
        <v>92</v>
      </c>
      <c r="P75" s="39" t="s">
        <v>92</v>
      </c>
      <c r="Q75" s="38"/>
      <c r="R75" s="39" t="s">
        <v>92</v>
      </c>
      <c r="T75" s="48">
        <f>Раздел4_2!K75</f>
        <v>0</v>
      </c>
      <c r="V75" s="51">
        <f>SUM(Раздел4_2!$C75:$J75)</f>
        <v>0</v>
      </c>
    </row>
    <row r="76" spans="1:22">
      <c r="A76" s="55" t="s">
        <v>136</v>
      </c>
      <c r="B76" s="15">
        <v>122</v>
      </c>
      <c r="C76" s="38"/>
      <c r="D76" s="27">
        <f>SUM($G76:$R76,Раздел4_2!$C76:$J76)</f>
        <v>0</v>
      </c>
      <c r="E76" s="38"/>
      <c r="F76" s="38"/>
      <c r="G76" s="39" t="s">
        <v>92</v>
      </c>
      <c r="H76" s="39" t="s">
        <v>92</v>
      </c>
      <c r="I76" s="39" t="s">
        <v>92</v>
      </c>
      <c r="J76" s="38"/>
      <c r="K76" s="39" t="s">
        <v>92</v>
      </c>
      <c r="L76" s="39" t="s">
        <v>92</v>
      </c>
      <c r="M76" s="39" t="s">
        <v>92</v>
      </c>
      <c r="N76" s="38"/>
      <c r="O76" s="39" t="s">
        <v>92</v>
      </c>
      <c r="P76" s="39" t="s">
        <v>92</v>
      </c>
      <c r="Q76" s="39" t="s">
        <v>92</v>
      </c>
      <c r="R76" s="38"/>
      <c r="T76" s="48">
        <f>Раздел4_2!K76</f>
        <v>0</v>
      </c>
      <c r="V76" s="51">
        <f>SUM(Раздел4_2!$C76:$J76)</f>
        <v>0</v>
      </c>
    </row>
    <row r="77" spans="1:22">
      <c r="A77" s="55" t="s">
        <v>137</v>
      </c>
      <c r="B77" s="15">
        <v>123</v>
      </c>
      <c r="C77" s="38"/>
      <c r="D77" s="27">
        <f>SUM($G77:$R77,Раздел4_2!$C77:$J77)</f>
        <v>0</v>
      </c>
      <c r="E77" s="38"/>
      <c r="F77" s="38"/>
      <c r="G77" s="39" t="s">
        <v>92</v>
      </c>
      <c r="H77" s="38"/>
      <c r="I77" s="38"/>
      <c r="J77" s="38"/>
      <c r="K77" s="39" t="s">
        <v>92</v>
      </c>
      <c r="L77" s="38"/>
      <c r="M77" s="38"/>
      <c r="N77" s="38"/>
      <c r="O77" s="39" t="s">
        <v>92</v>
      </c>
      <c r="P77" s="38"/>
      <c r="Q77" s="38"/>
      <c r="R77" s="38"/>
      <c r="T77" s="48">
        <f>Раздел4_2!K77</f>
        <v>0</v>
      </c>
      <c r="V77" s="51">
        <f>SUM(Раздел4_2!$C77:$J77)</f>
        <v>0</v>
      </c>
    </row>
    <row r="78" spans="1:22">
      <c r="A78" s="55" t="s">
        <v>138</v>
      </c>
      <c r="B78" s="15">
        <v>124</v>
      </c>
      <c r="C78" s="38"/>
      <c r="D78" s="27">
        <f>SUM($G78:$R78,Раздел4_2!$C78:$J78)</f>
        <v>0</v>
      </c>
      <c r="E78" s="38"/>
      <c r="F78" s="38"/>
      <c r="G78" s="39" t="s">
        <v>92</v>
      </c>
      <c r="H78" s="38"/>
      <c r="I78" s="38"/>
      <c r="J78" s="38"/>
      <c r="K78" s="39" t="s">
        <v>92</v>
      </c>
      <c r="L78" s="38"/>
      <c r="M78" s="38"/>
      <c r="N78" s="38"/>
      <c r="O78" s="39" t="s">
        <v>92</v>
      </c>
      <c r="P78" s="38"/>
      <c r="Q78" s="38"/>
      <c r="R78" s="38"/>
      <c r="T78" s="48">
        <f>Раздел4_2!K78</f>
        <v>0</v>
      </c>
      <c r="V78" s="51">
        <f>SUM(Раздел4_2!$C78:$J78)</f>
        <v>0</v>
      </c>
    </row>
    <row r="79" spans="1:22" ht="38.25">
      <c r="A79" s="55" t="s">
        <v>198</v>
      </c>
      <c r="B79" s="15">
        <v>125</v>
      </c>
      <c r="C79" s="38"/>
      <c r="D79" s="27">
        <f>SUM($G79:$R79,Раздел4_2!$C79:$J79)</f>
        <v>0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T79" s="48">
        <f>Раздел4_2!K79</f>
        <v>0</v>
      </c>
      <c r="V79" s="51">
        <f>SUM(Раздел4_2!$C79:$J79)</f>
        <v>0</v>
      </c>
    </row>
    <row r="80" spans="1:22">
      <c r="A80" s="52" t="s">
        <v>265</v>
      </c>
      <c r="B80" s="15">
        <v>126</v>
      </c>
      <c r="C80" s="38"/>
      <c r="D80" s="27">
        <f>SUM($G80:$R80,$V80)</f>
        <v>0</v>
      </c>
      <c r="E80" s="38"/>
      <c r="F80" s="40">
        <f>F$7</f>
        <v>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T80" s="48">
        <f>Раздел4_2!K80</f>
        <v>0</v>
      </c>
      <c r="V80" s="51">
        <f>SUM(Раздел4_2!$C80:$J80)</f>
        <v>0</v>
      </c>
    </row>
  </sheetData>
  <sheetProtection password="E44F" sheet="1" objects="1" scenarios="1"/>
  <customSheetViews>
    <customSheetView guid="{41ACEBFC-AFD5-4782-BDF3-FC5A9AD92B9E}" showGridLines="0">
      <pane xSplit="2" ySplit="6" topLeftCell="C7" activePane="bottomRight" state="frozen"/>
      <selection pane="bottomRight" activeCell="F8" sqref="F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2">
    <mergeCell ref="A1:R1"/>
    <mergeCell ref="A2:R2"/>
    <mergeCell ref="A3:A5"/>
    <mergeCell ref="B3:B5"/>
    <mergeCell ref="C3:C5"/>
    <mergeCell ref="D3:R3"/>
    <mergeCell ref="D4:D5"/>
    <mergeCell ref="E4:E5"/>
    <mergeCell ref="F4:F5"/>
    <mergeCell ref="G4:J4"/>
    <mergeCell ref="K4:N4"/>
    <mergeCell ref="O4:R4"/>
  </mergeCells>
  <conditionalFormatting sqref="D7">
    <cfRule type="expression" dxfId="5" priority="3">
      <formula>$D$7&gt;$U$7</formula>
    </cfRule>
  </conditionalFormatting>
  <conditionalFormatting sqref="G17:R78">
    <cfRule type="expression" dxfId="4" priority="2">
      <formula>$D17 &lt; $T17</formula>
    </cfRule>
  </conditionalFormatting>
  <conditionalFormatting sqref="D80 F80 F7">
    <cfRule type="expression" dxfId="3" priority="1">
      <formula>OR($D$80&lt;&gt;$F$80,$F$80&lt;&gt;$F$7)</formula>
    </cfRule>
  </conditionalFormatting>
  <pageMargins left="0.39370078740157483" right="0.43307086614173229" top="0.31496062992125984" bottom="0.78740157480314965" header="0.51181102362204722" footer="0.51181102362204722"/>
  <pageSetup paperSize="9" scale="71" firstPageNumber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X80"/>
  <sheetViews>
    <sheetView showWhiteSpace="0" zoomScale="70" zoomScaleNormal="70" zoomScalePageLayoutView="70" workbookViewId="0">
      <pane xSplit="2" ySplit="6" topLeftCell="C7" activePane="bottomRight" state="frozen"/>
      <selection activeCell="G17" sqref="G17:R76"/>
      <selection pane="topRight" activeCell="G17" sqref="G17:R76"/>
      <selection pane="bottomLeft" activeCell="G17" sqref="G17:R76"/>
      <selection pane="bottomRight" activeCell="C8" sqref="C8"/>
    </sheetView>
  </sheetViews>
  <sheetFormatPr defaultColWidth="8.85546875" defaultRowHeight="12.75"/>
  <cols>
    <col min="1" max="1" width="35.7109375" style="30" customWidth="1"/>
    <col min="2" max="2" width="5.7109375" style="30" customWidth="1"/>
    <col min="3" max="3" width="10.5703125" style="30" customWidth="1"/>
    <col min="4" max="5" width="9.28515625" style="30" customWidth="1"/>
    <col min="6" max="6" width="8.85546875" style="30" customWidth="1"/>
    <col min="7" max="7" width="10.7109375" style="30" customWidth="1"/>
    <col min="8" max="8" width="9.7109375" style="30" customWidth="1"/>
    <col min="9" max="9" width="9.42578125" style="30" customWidth="1"/>
    <col min="10" max="10" width="8.7109375" style="30" customWidth="1"/>
    <col min="11" max="11" width="12.7109375" style="30" customWidth="1"/>
    <col min="12" max="12" width="12.42578125" style="30" customWidth="1"/>
    <col min="13" max="13" width="9.42578125" style="30" customWidth="1"/>
    <col min="14" max="14" width="9.140625" style="30" customWidth="1"/>
    <col min="15" max="19" width="12.5703125" style="30" customWidth="1"/>
    <col min="20" max="20" width="12.5703125" style="30" hidden="1" customWidth="1"/>
    <col min="21" max="1012" width="12.5703125" style="30" customWidth="1"/>
    <col min="1013" max="1024" width="8.7109375" style="23" customWidth="1"/>
    <col min="1025" max="16384" width="8.85546875" style="23"/>
  </cols>
  <sheetData>
    <row r="1" spans="1:20" ht="15" customHeight="1">
      <c r="A1" s="95" t="s">
        <v>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0" ht="12.75" customHeight="1">
      <c r="A2" s="96" t="s">
        <v>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20" ht="28.35" customHeight="1">
      <c r="A3" s="85" t="s">
        <v>83</v>
      </c>
      <c r="B3" s="85" t="s">
        <v>18</v>
      </c>
      <c r="C3" s="85" t="s">
        <v>139</v>
      </c>
      <c r="D3" s="85"/>
      <c r="E3" s="85"/>
      <c r="F3" s="85"/>
      <c r="G3" s="85"/>
      <c r="H3" s="85"/>
      <c r="I3" s="85"/>
      <c r="J3" s="85"/>
      <c r="K3" s="85" t="s">
        <v>140</v>
      </c>
      <c r="L3" s="85"/>
      <c r="M3" s="85"/>
      <c r="N3" s="85"/>
      <c r="O3" s="85"/>
      <c r="P3" s="85"/>
      <c r="Q3" s="85"/>
      <c r="R3" s="85" t="s">
        <v>199</v>
      </c>
    </row>
    <row r="4" spans="1:20" ht="43.9" customHeight="1">
      <c r="A4" s="85"/>
      <c r="B4" s="85"/>
      <c r="C4" s="85" t="s">
        <v>141</v>
      </c>
      <c r="D4" s="85"/>
      <c r="E4" s="85"/>
      <c r="F4" s="85"/>
      <c r="G4" s="85" t="s">
        <v>142</v>
      </c>
      <c r="H4" s="85"/>
      <c r="I4" s="85"/>
      <c r="J4" s="85"/>
      <c r="K4" s="85" t="s">
        <v>200</v>
      </c>
      <c r="L4" s="85" t="s">
        <v>143</v>
      </c>
      <c r="M4" s="85"/>
      <c r="N4" s="85"/>
      <c r="O4" s="85" t="s">
        <v>144</v>
      </c>
      <c r="P4" s="85" t="s">
        <v>203</v>
      </c>
      <c r="Q4" s="85" t="s">
        <v>145</v>
      </c>
      <c r="R4" s="85"/>
    </row>
    <row r="5" spans="1:20" ht="92.45" customHeight="1">
      <c r="A5" s="85"/>
      <c r="B5" s="85"/>
      <c r="C5" s="14" t="s">
        <v>241</v>
      </c>
      <c r="D5" s="14" t="s">
        <v>88</v>
      </c>
      <c r="E5" s="14" t="s">
        <v>89</v>
      </c>
      <c r="F5" s="14" t="s">
        <v>90</v>
      </c>
      <c r="G5" s="14" t="s">
        <v>241</v>
      </c>
      <c r="H5" s="14" t="s">
        <v>88</v>
      </c>
      <c r="I5" s="14" t="s">
        <v>89</v>
      </c>
      <c r="J5" s="14" t="s">
        <v>90</v>
      </c>
      <c r="K5" s="85"/>
      <c r="L5" s="14" t="s">
        <v>21</v>
      </c>
      <c r="M5" s="14" t="s">
        <v>201</v>
      </c>
      <c r="N5" s="14" t="s">
        <v>202</v>
      </c>
      <c r="O5" s="85"/>
      <c r="P5" s="85"/>
      <c r="Q5" s="85"/>
      <c r="R5" s="85"/>
      <c r="T5" s="60" t="s">
        <v>245</v>
      </c>
    </row>
    <row r="6" spans="1:20">
      <c r="A6" s="17">
        <v>1</v>
      </c>
      <c r="B6" s="17">
        <v>2</v>
      </c>
      <c r="C6" s="17">
        <v>19</v>
      </c>
      <c r="D6" s="17">
        <v>20</v>
      </c>
      <c r="E6" s="17">
        <v>21</v>
      </c>
      <c r="F6" s="17">
        <v>22</v>
      </c>
      <c r="G6" s="17">
        <v>23</v>
      </c>
      <c r="H6" s="17">
        <v>24</v>
      </c>
      <c r="I6" s="17">
        <v>25</v>
      </c>
      <c r="J6" s="17">
        <v>26</v>
      </c>
      <c r="K6" s="17">
        <v>27</v>
      </c>
      <c r="L6" s="17">
        <v>28</v>
      </c>
      <c r="M6" s="17">
        <v>29</v>
      </c>
      <c r="N6" s="17">
        <v>30</v>
      </c>
      <c r="O6" s="17">
        <v>31</v>
      </c>
      <c r="P6" s="17">
        <v>32</v>
      </c>
      <c r="Q6" s="17">
        <v>33</v>
      </c>
      <c r="R6" s="17">
        <v>34</v>
      </c>
      <c r="T6" s="17">
        <v>4</v>
      </c>
    </row>
    <row r="7" spans="1:20" ht="25.5">
      <c r="A7" s="52" t="s">
        <v>274</v>
      </c>
      <c r="B7" s="17">
        <v>53</v>
      </c>
      <c r="C7" s="27">
        <f>SUM(C17:C79)</f>
        <v>0</v>
      </c>
      <c r="D7" s="27">
        <f t="shared" ref="D7:R7" si="0">SUM(D17:D79)</f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>SUM(L17:L79)</f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T7" s="48">
        <f>Раздел4_1!D7</f>
        <v>0</v>
      </c>
    </row>
    <row r="8" spans="1:20" ht="51">
      <c r="A8" s="52" t="s">
        <v>264</v>
      </c>
      <c r="B8" s="17">
        <v>54</v>
      </c>
      <c r="C8" s="33"/>
      <c r="D8" s="33"/>
      <c r="E8" s="33"/>
      <c r="F8" s="33"/>
      <c r="G8" s="33"/>
      <c r="H8" s="33"/>
      <c r="I8" s="33"/>
      <c r="J8" s="33"/>
      <c r="K8" s="27">
        <f>SUM($L8,$O8:$Q8)</f>
        <v>0</v>
      </c>
      <c r="L8" s="21"/>
      <c r="M8" s="33"/>
      <c r="N8" s="33"/>
      <c r="O8" s="33"/>
      <c r="P8" s="33"/>
      <c r="Q8" s="33"/>
      <c r="R8" s="33"/>
      <c r="T8" s="48">
        <f>Раздел4_1!D8</f>
        <v>0</v>
      </c>
    </row>
    <row r="9" spans="1:20" ht="25.5">
      <c r="A9" s="18" t="s">
        <v>213</v>
      </c>
      <c r="B9" s="17">
        <v>55</v>
      </c>
      <c r="C9" s="33"/>
      <c r="D9" s="33"/>
      <c r="E9" s="33"/>
      <c r="F9" s="33"/>
      <c r="G9" s="33"/>
      <c r="H9" s="33"/>
      <c r="I9" s="33"/>
      <c r="J9" s="33"/>
      <c r="K9" s="27">
        <f t="shared" ref="K9:K74" si="1">SUM($L9,$O9:$Q9)</f>
        <v>0</v>
      </c>
      <c r="L9" s="21"/>
      <c r="M9" s="33"/>
      <c r="N9" s="33"/>
      <c r="O9" s="33"/>
      <c r="P9" s="33"/>
      <c r="Q9" s="33"/>
      <c r="R9" s="33"/>
      <c r="T9" s="48">
        <f>Раздел4_1!D9</f>
        <v>0</v>
      </c>
    </row>
    <row r="10" spans="1:20">
      <c r="A10" s="18" t="s">
        <v>214</v>
      </c>
      <c r="B10" s="17">
        <v>56</v>
      </c>
      <c r="C10" s="33"/>
      <c r="D10" s="33"/>
      <c r="E10" s="33"/>
      <c r="F10" s="33"/>
      <c r="G10" s="33"/>
      <c r="H10" s="33"/>
      <c r="I10" s="33"/>
      <c r="J10" s="33"/>
      <c r="K10" s="27">
        <f t="shared" si="1"/>
        <v>0</v>
      </c>
      <c r="L10" s="21"/>
      <c r="M10" s="33"/>
      <c r="N10" s="33"/>
      <c r="O10" s="33"/>
      <c r="P10" s="33"/>
      <c r="Q10" s="33"/>
      <c r="R10" s="33"/>
      <c r="T10" s="48">
        <f>Раздел4_1!D10</f>
        <v>0</v>
      </c>
    </row>
    <row r="11" spans="1:20">
      <c r="A11" s="18" t="s">
        <v>215</v>
      </c>
      <c r="B11" s="17">
        <v>57</v>
      </c>
      <c r="C11" s="33"/>
      <c r="D11" s="33"/>
      <c r="E11" s="33"/>
      <c r="F11" s="33"/>
      <c r="G11" s="33"/>
      <c r="H11" s="33"/>
      <c r="I11" s="33"/>
      <c r="J11" s="33"/>
      <c r="K11" s="27">
        <f t="shared" si="1"/>
        <v>0</v>
      </c>
      <c r="L11" s="21"/>
      <c r="M11" s="33"/>
      <c r="N11" s="33"/>
      <c r="O11" s="33"/>
      <c r="P11" s="33"/>
      <c r="Q11" s="33"/>
      <c r="R11" s="33"/>
      <c r="T11" s="48">
        <f>Раздел4_1!D11</f>
        <v>0</v>
      </c>
    </row>
    <row r="12" spans="1:20" ht="25.5">
      <c r="A12" s="18" t="s">
        <v>216</v>
      </c>
      <c r="B12" s="17">
        <v>58</v>
      </c>
      <c r="C12" s="33"/>
      <c r="D12" s="33"/>
      <c r="E12" s="33"/>
      <c r="F12" s="33"/>
      <c r="G12" s="33"/>
      <c r="H12" s="33"/>
      <c r="I12" s="33"/>
      <c r="J12" s="33"/>
      <c r="K12" s="27">
        <f t="shared" si="1"/>
        <v>0</v>
      </c>
      <c r="L12" s="21"/>
      <c r="M12" s="33"/>
      <c r="N12" s="33"/>
      <c r="O12" s="33"/>
      <c r="P12" s="33"/>
      <c r="Q12" s="33"/>
      <c r="R12" s="33"/>
      <c r="T12" s="48">
        <f>Раздел4_1!D12</f>
        <v>0</v>
      </c>
    </row>
    <row r="13" spans="1:20">
      <c r="A13" s="18" t="s">
        <v>217</v>
      </c>
      <c r="B13" s="17">
        <v>59</v>
      </c>
      <c r="C13" s="33"/>
      <c r="D13" s="33"/>
      <c r="E13" s="33"/>
      <c r="F13" s="33"/>
      <c r="G13" s="33"/>
      <c r="H13" s="33"/>
      <c r="I13" s="33"/>
      <c r="J13" s="33"/>
      <c r="K13" s="27">
        <f t="shared" si="1"/>
        <v>0</v>
      </c>
      <c r="L13" s="21"/>
      <c r="M13" s="33"/>
      <c r="N13" s="33"/>
      <c r="O13" s="33"/>
      <c r="P13" s="33"/>
      <c r="Q13" s="33"/>
      <c r="R13" s="33"/>
      <c r="T13" s="48">
        <f>Раздел4_1!D13</f>
        <v>0</v>
      </c>
    </row>
    <row r="14" spans="1:20">
      <c r="A14" s="18" t="s">
        <v>218</v>
      </c>
      <c r="B14" s="17">
        <v>60</v>
      </c>
      <c r="C14" s="33"/>
      <c r="D14" s="33"/>
      <c r="E14" s="33"/>
      <c r="F14" s="33"/>
      <c r="G14" s="33"/>
      <c r="H14" s="33"/>
      <c r="I14" s="33"/>
      <c r="J14" s="33"/>
      <c r="K14" s="27">
        <f t="shared" si="1"/>
        <v>0</v>
      </c>
      <c r="L14" s="21"/>
      <c r="M14" s="33"/>
      <c r="N14" s="33"/>
      <c r="O14" s="33"/>
      <c r="P14" s="33"/>
      <c r="Q14" s="33"/>
      <c r="R14" s="33"/>
      <c r="T14" s="48">
        <f>Раздел4_1!D14</f>
        <v>0</v>
      </c>
    </row>
    <row r="15" spans="1:20" ht="25.5">
      <c r="A15" s="18" t="s">
        <v>219</v>
      </c>
      <c r="B15" s="17">
        <v>61</v>
      </c>
      <c r="C15" s="33"/>
      <c r="D15" s="33"/>
      <c r="E15" s="33"/>
      <c r="F15" s="33"/>
      <c r="G15" s="33"/>
      <c r="H15" s="33"/>
      <c r="I15" s="33"/>
      <c r="J15" s="33"/>
      <c r="K15" s="27">
        <f t="shared" si="1"/>
        <v>0</v>
      </c>
      <c r="L15" s="21"/>
      <c r="M15" s="33"/>
      <c r="N15" s="33"/>
      <c r="O15" s="33"/>
      <c r="P15" s="33"/>
      <c r="Q15" s="33"/>
      <c r="R15" s="33"/>
      <c r="T15" s="48">
        <f>Раздел4_1!D15</f>
        <v>0</v>
      </c>
    </row>
    <row r="16" spans="1:20" ht="25.5">
      <c r="A16" s="18" t="s">
        <v>220</v>
      </c>
      <c r="B16" s="17">
        <v>62</v>
      </c>
      <c r="C16" s="33"/>
      <c r="D16" s="33"/>
      <c r="E16" s="33"/>
      <c r="F16" s="33"/>
      <c r="G16" s="33"/>
      <c r="H16" s="33"/>
      <c r="I16" s="33"/>
      <c r="J16" s="33"/>
      <c r="K16" s="27">
        <f t="shared" si="1"/>
        <v>0</v>
      </c>
      <c r="L16" s="21"/>
      <c r="M16" s="33"/>
      <c r="N16" s="33"/>
      <c r="O16" s="33"/>
      <c r="P16" s="33"/>
      <c r="Q16" s="33"/>
      <c r="R16" s="33"/>
      <c r="T16" s="48">
        <f>Раздел4_1!D16</f>
        <v>0</v>
      </c>
    </row>
    <row r="17" spans="1:20">
      <c r="A17" s="55" t="s">
        <v>91</v>
      </c>
      <c r="B17" s="17">
        <v>63</v>
      </c>
      <c r="C17" s="38"/>
      <c r="D17" s="54" t="s">
        <v>92</v>
      </c>
      <c r="E17" s="39" t="s">
        <v>92</v>
      </c>
      <c r="F17" s="38"/>
      <c r="G17" s="38"/>
      <c r="H17" s="54" t="s">
        <v>92</v>
      </c>
      <c r="I17" s="39" t="s">
        <v>92</v>
      </c>
      <c r="J17" s="38"/>
      <c r="K17" s="27">
        <f t="shared" si="1"/>
        <v>0</v>
      </c>
      <c r="L17" s="21"/>
      <c r="M17" s="33"/>
      <c r="N17" s="33"/>
      <c r="O17" s="33"/>
      <c r="P17" s="33"/>
      <c r="Q17" s="33"/>
      <c r="R17" s="33"/>
      <c r="T17" s="48">
        <f>Раздел4_1!D17</f>
        <v>0</v>
      </c>
    </row>
    <row r="18" spans="1:20">
      <c r="A18" s="56" t="s">
        <v>266</v>
      </c>
      <c r="B18" s="17">
        <v>64</v>
      </c>
      <c r="C18" s="39" t="s">
        <v>92</v>
      </c>
      <c r="D18" s="39" t="s">
        <v>92</v>
      </c>
      <c r="E18" s="38"/>
      <c r="F18" s="38"/>
      <c r="G18" s="39" t="s">
        <v>92</v>
      </c>
      <c r="H18" s="39" t="s">
        <v>92</v>
      </c>
      <c r="I18" s="38"/>
      <c r="J18" s="38"/>
      <c r="K18" s="27">
        <f t="shared" si="1"/>
        <v>0</v>
      </c>
      <c r="L18" s="21"/>
      <c r="M18" s="33"/>
      <c r="N18" s="33"/>
      <c r="O18" s="33"/>
      <c r="P18" s="33"/>
      <c r="Q18" s="33"/>
      <c r="R18" s="33"/>
      <c r="T18" s="48">
        <f>Раздел4_1!D18</f>
        <v>0</v>
      </c>
    </row>
    <row r="19" spans="1:20">
      <c r="A19" s="55" t="s">
        <v>93</v>
      </c>
      <c r="B19" s="17">
        <v>65</v>
      </c>
      <c r="C19" s="39" t="s">
        <v>92</v>
      </c>
      <c r="D19" s="38"/>
      <c r="E19" s="39" t="s">
        <v>92</v>
      </c>
      <c r="F19" s="39" t="s">
        <v>92</v>
      </c>
      <c r="G19" s="39" t="s">
        <v>92</v>
      </c>
      <c r="H19" s="38"/>
      <c r="I19" s="39" t="s">
        <v>92</v>
      </c>
      <c r="J19" s="39" t="s">
        <v>92</v>
      </c>
      <c r="K19" s="27">
        <f t="shared" si="1"/>
        <v>0</v>
      </c>
      <c r="L19" s="21"/>
      <c r="M19" s="33"/>
      <c r="N19" s="33"/>
      <c r="O19" s="33"/>
      <c r="P19" s="33"/>
      <c r="Q19" s="33"/>
      <c r="R19" s="33"/>
      <c r="T19" s="48">
        <f>Раздел4_1!D19</f>
        <v>0</v>
      </c>
    </row>
    <row r="20" spans="1:20">
      <c r="A20" s="55" t="s">
        <v>94</v>
      </c>
      <c r="B20" s="17">
        <v>66</v>
      </c>
      <c r="C20" s="38"/>
      <c r="D20" s="39" t="s">
        <v>92</v>
      </c>
      <c r="E20" s="38"/>
      <c r="F20" s="38"/>
      <c r="G20" s="38"/>
      <c r="H20" s="39" t="s">
        <v>92</v>
      </c>
      <c r="I20" s="38"/>
      <c r="J20" s="38"/>
      <c r="K20" s="27">
        <f t="shared" si="1"/>
        <v>0</v>
      </c>
      <c r="L20" s="21"/>
      <c r="M20" s="33"/>
      <c r="N20" s="33"/>
      <c r="O20" s="33"/>
      <c r="P20" s="33"/>
      <c r="Q20" s="33"/>
      <c r="R20" s="33"/>
      <c r="T20" s="48">
        <f>Раздел4_1!D20</f>
        <v>0</v>
      </c>
    </row>
    <row r="21" spans="1:20">
      <c r="A21" s="55" t="s">
        <v>95</v>
      </c>
      <c r="B21" s="17">
        <v>67</v>
      </c>
      <c r="C21" s="38"/>
      <c r="D21" s="39" t="s">
        <v>92</v>
      </c>
      <c r="E21" s="38"/>
      <c r="F21" s="39" t="s">
        <v>92</v>
      </c>
      <c r="G21" s="38"/>
      <c r="H21" s="39" t="s">
        <v>92</v>
      </c>
      <c r="I21" s="38"/>
      <c r="J21" s="39" t="s">
        <v>92</v>
      </c>
      <c r="K21" s="27">
        <f t="shared" si="1"/>
        <v>0</v>
      </c>
      <c r="L21" s="21"/>
      <c r="M21" s="33"/>
      <c r="N21" s="33"/>
      <c r="O21" s="33"/>
      <c r="P21" s="33"/>
      <c r="Q21" s="33"/>
      <c r="R21" s="33"/>
      <c r="T21" s="48">
        <f>Раздел4_1!D21</f>
        <v>0</v>
      </c>
    </row>
    <row r="22" spans="1:20">
      <c r="A22" s="56" t="s">
        <v>267</v>
      </c>
      <c r="B22" s="17">
        <v>68</v>
      </c>
      <c r="C22" s="38"/>
      <c r="D22" s="39" t="s">
        <v>92</v>
      </c>
      <c r="E22" s="39" t="s">
        <v>92</v>
      </c>
      <c r="F22" s="39" t="s">
        <v>92</v>
      </c>
      <c r="G22" s="38"/>
      <c r="H22" s="39" t="s">
        <v>92</v>
      </c>
      <c r="I22" s="39" t="s">
        <v>92</v>
      </c>
      <c r="J22" s="39" t="s">
        <v>92</v>
      </c>
      <c r="K22" s="27">
        <f t="shared" si="1"/>
        <v>0</v>
      </c>
      <c r="L22" s="21"/>
      <c r="M22" s="33"/>
      <c r="N22" s="33"/>
      <c r="O22" s="33"/>
      <c r="P22" s="33"/>
      <c r="Q22" s="33"/>
      <c r="R22" s="33"/>
      <c r="T22" s="48">
        <f>Раздел4_1!D22</f>
        <v>0</v>
      </c>
    </row>
    <row r="23" spans="1:20">
      <c r="A23" s="55" t="s">
        <v>96</v>
      </c>
      <c r="B23" s="17">
        <v>69</v>
      </c>
      <c r="C23" s="39" t="s">
        <v>92</v>
      </c>
      <c r="D23" s="39" t="s">
        <v>92</v>
      </c>
      <c r="E23" s="39" t="s">
        <v>92</v>
      </c>
      <c r="F23" s="38"/>
      <c r="G23" s="39" t="s">
        <v>92</v>
      </c>
      <c r="H23" s="39" t="s">
        <v>92</v>
      </c>
      <c r="I23" s="39" t="s">
        <v>92</v>
      </c>
      <c r="J23" s="38"/>
      <c r="K23" s="27">
        <f t="shared" si="1"/>
        <v>0</v>
      </c>
      <c r="L23" s="21"/>
      <c r="M23" s="33"/>
      <c r="N23" s="33"/>
      <c r="O23" s="33"/>
      <c r="P23" s="33"/>
      <c r="Q23" s="33"/>
      <c r="R23" s="33"/>
      <c r="T23" s="48">
        <f>Раздел4_1!D23</f>
        <v>0</v>
      </c>
    </row>
    <row r="24" spans="1:20">
      <c r="A24" s="55" t="s">
        <v>97</v>
      </c>
      <c r="B24" s="17">
        <v>70</v>
      </c>
      <c r="C24" s="39" t="s">
        <v>92</v>
      </c>
      <c r="D24" s="38"/>
      <c r="E24" s="39" t="s">
        <v>92</v>
      </c>
      <c r="F24" s="38"/>
      <c r="G24" s="39" t="s">
        <v>92</v>
      </c>
      <c r="H24" s="38"/>
      <c r="I24" s="39" t="s">
        <v>92</v>
      </c>
      <c r="J24" s="38"/>
      <c r="K24" s="27">
        <f t="shared" si="1"/>
        <v>0</v>
      </c>
      <c r="L24" s="21"/>
      <c r="M24" s="33"/>
      <c r="N24" s="33"/>
      <c r="O24" s="33"/>
      <c r="P24" s="33"/>
      <c r="Q24" s="33"/>
      <c r="R24" s="33"/>
      <c r="T24" s="48">
        <f>Раздел4_1!D24</f>
        <v>0</v>
      </c>
    </row>
    <row r="25" spans="1:20">
      <c r="A25" s="55" t="s">
        <v>98</v>
      </c>
      <c r="B25" s="17">
        <v>71</v>
      </c>
      <c r="C25" s="39" t="s">
        <v>92</v>
      </c>
      <c r="D25" s="38"/>
      <c r="E25" s="39" t="s">
        <v>92</v>
      </c>
      <c r="F25" s="39" t="s">
        <v>92</v>
      </c>
      <c r="G25" s="39" t="s">
        <v>92</v>
      </c>
      <c r="H25" s="38"/>
      <c r="I25" s="39" t="s">
        <v>92</v>
      </c>
      <c r="J25" s="39" t="s">
        <v>92</v>
      </c>
      <c r="K25" s="27">
        <f t="shared" si="1"/>
        <v>0</v>
      </c>
      <c r="L25" s="21"/>
      <c r="M25" s="33"/>
      <c r="N25" s="33"/>
      <c r="O25" s="33"/>
      <c r="P25" s="33"/>
      <c r="Q25" s="33"/>
      <c r="R25" s="33"/>
      <c r="T25" s="48">
        <f>Раздел4_1!D25</f>
        <v>0</v>
      </c>
    </row>
    <row r="26" spans="1:20">
      <c r="A26" s="55" t="s">
        <v>99</v>
      </c>
      <c r="B26" s="17">
        <v>72</v>
      </c>
      <c r="C26" s="39" t="s">
        <v>92</v>
      </c>
      <c r="D26" s="39" t="s">
        <v>92</v>
      </c>
      <c r="E26" s="38"/>
      <c r="F26" s="39" t="s">
        <v>92</v>
      </c>
      <c r="G26" s="39" t="s">
        <v>92</v>
      </c>
      <c r="H26" s="39" t="s">
        <v>92</v>
      </c>
      <c r="I26" s="38"/>
      <c r="J26" s="39" t="s">
        <v>92</v>
      </c>
      <c r="K26" s="27">
        <f t="shared" si="1"/>
        <v>0</v>
      </c>
      <c r="L26" s="21"/>
      <c r="M26" s="33"/>
      <c r="N26" s="33"/>
      <c r="O26" s="33"/>
      <c r="P26" s="33"/>
      <c r="Q26" s="33"/>
      <c r="R26" s="33"/>
      <c r="T26" s="48">
        <f>Раздел4_1!D26</f>
        <v>0</v>
      </c>
    </row>
    <row r="27" spans="1:20">
      <c r="A27" s="55" t="s">
        <v>100</v>
      </c>
      <c r="B27" s="17">
        <v>73</v>
      </c>
      <c r="C27" s="39" t="s">
        <v>92</v>
      </c>
      <c r="D27" s="38"/>
      <c r="E27" s="39" t="s">
        <v>92</v>
      </c>
      <c r="F27" s="39" t="s">
        <v>92</v>
      </c>
      <c r="G27" s="39" t="s">
        <v>92</v>
      </c>
      <c r="H27" s="38"/>
      <c r="I27" s="39" t="s">
        <v>92</v>
      </c>
      <c r="J27" s="39" t="s">
        <v>92</v>
      </c>
      <c r="K27" s="27">
        <f t="shared" si="1"/>
        <v>0</v>
      </c>
      <c r="L27" s="21"/>
      <c r="M27" s="33"/>
      <c r="N27" s="33"/>
      <c r="O27" s="33"/>
      <c r="P27" s="33"/>
      <c r="Q27" s="33"/>
      <c r="R27" s="33"/>
      <c r="T27" s="48">
        <f>Раздел4_1!D27</f>
        <v>0</v>
      </c>
    </row>
    <row r="28" spans="1:20">
      <c r="A28" s="55" t="s">
        <v>101</v>
      </c>
      <c r="B28" s="17">
        <v>74</v>
      </c>
      <c r="C28" s="39" t="s">
        <v>92</v>
      </c>
      <c r="D28" s="39" t="s">
        <v>92</v>
      </c>
      <c r="E28" s="39" t="s">
        <v>92</v>
      </c>
      <c r="F28" s="38"/>
      <c r="G28" s="39" t="s">
        <v>92</v>
      </c>
      <c r="H28" s="39" t="s">
        <v>92</v>
      </c>
      <c r="I28" s="39" t="s">
        <v>92</v>
      </c>
      <c r="J28" s="38"/>
      <c r="K28" s="27">
        <f t="shared" si="1"/>
        <v>0</v>
      </c>
      <c r="L28" s="21"/>
      <c r="M28" s="33"/>
      <c r="N28" s="33"/>
      <c r="O28" s="33"/>
      <c r="P28" s="33"/>
      <c r="Q28" s="33"/>
      <c r="R28" s="33"/>
      <c r="T28" s="48">
        <f>Раздел4_1!D28</f>
        <v>0</v>
      </c>
    </row>
    <row r="29" spans="1:20">
      <c r="A29" s="55" t="s">
        <v>189</v>
      </c>
      <c r="B29" s="17">
        <v>75</v>
      </c>
      <c r="C29" s="39" t="s">
        <v>92</v>
      </c>
      <c r="D29" s="39" t="s">
        <v>92</v>
      </c>
      <c r="E29" s="38"/>
      <c r="F29" s="39" t="s">
        <v>92</v>
      </c>
      <c r="G29" s="39" t="s">
        <v>92</v>
      </c>
      <c r="H29" s="39" t="s">
        <v>92</v>
      </c>
      <c r="I29" s="38"/>
      <c r="J29" s="39" t="s">
        <v>92</v>
      </c>
      <c r="K29" s="27">
        <f t="shared" si="1"/>
        <v>0</v>
      </c>
      <c r="L29" s="21"/>
      <c r="M29" s="33"/>
      <c r="N29" s="33"/>
      <c r="O29" s="33"/>
      <c r="P29" s="33"/>
      <c r="Q29" s="33"/>
      <c r="R29" s="33"/>
      <c r="T29" s="48">
        <f>Раздел4_1!D29</f>
        <v>0</v>
      </c>
    </row>
    <row r="30" spans="1:20">
      <c r="A30" s="55" t="s">
        <v>102</v>
      </c>
      <c r="B30" s="17">
        <v>76</v>
      </c>
      <c r="C30" s="39" t="s">
        <v>92</v>
      </c>
      <c r="D30" s="38"/>
      <c r="E30" s="39" t="s">
        <v>92</v>
      </c>
      <c r="F30" s="39" t="s">
        <v>92</v>
      </c>
      <c r="G30" s="39" t="s">
        <v>92</v>
      </c>
      <c r="H30" s="38"/>
      <c r="I30" s="39" t="s">
        <v>92</v>
      </c>
      <c r="J30" s="39" t="s">
        <v>92</v>
      </c>
      <c r="K30" s="27">
        <f t="shared" si="1"/>
        <v>0</v>
      </c>
      <c r="L30" s="21"/>
      <c r="M30" s="33"/>
      <c r="N30" s="33"/>
      <c r="O30" s="33"/>
      <c r="P30" s="33"/>
      <c r="Q30" s="33"/>
      <c r="R30" s="33"/>
      <c r="T30" s="48">
        <f>Раздел4_1!D30</f>
        <v>0</v>
      </c>
    </row>
    <row r="31" spans="1:20">
      <c r="A31" s="55" t="s">
        <v>103</v>
      </c>
      <c r="B31" s="17">
        <v>77</v>
      </c>
      <c r="C31" s="38"/>
      <c r="D31" s="39" t="s">
        <v>92</v>
      </c>
      <c r="E31" s="38"/>
      <c r="F31" s="38"/>
      <c r="G31" s="38"/>
      <c r="H31" s="39" t="s">
        <v>92</v>
      </c>
      <c r="I31" s="38"/>
      <c r="J31" s="38"/>
      <c r="K31" s="27">
        <f t="shared" si="1"/>
        <v>0</v>
      </c>
      <c r="L31" s="21"/>
      <c r="M31" s="33"/>
      <c r="N31" s="33"/>
      <c r="O31" s="33"/>
      <c r="P31" s="33"/>
      <c r="Q31" s="33"/>
      <c r="R31" s="33"/>
      <c r="T31" s="48">
        <f>Раздел4_1!D31</f>
        <v>0</v>
      </c>
    </row>
    <row r="32" spans="1:20">
      <c r="A32" s="55" t="s">
        <v>190</v>
      </c>
      <c r="B32" s="17">
        <v>78</v>
      </c>
      <c r="C32" s="39" t="s">
        <v>92</v>
      </c>
      <c r="D32" s="39" t="s">
        <v>92</v>
      </c>
      <c r="E32" s="38"/>
      <c r="F32" s="39" t="s">
        <v>92</v>
      </c>
      <c r="G32" s="39" t="s">
        <v>92</v>
      </c>
      <c r="H32" s="39" t="s">
        <v>92</v>
      </c>
      <c r="I32" s="38"/>
      <c r="J32" s="39" t="s">
        <v>92</v>
      </c>
      <c r="K32" s="27">
        <f t="shared" si="1"/>
        <v>0</v>
      </c>
      <c r="L32" s="21"/>
      <c r="M32" s="33"/>
      <c r="N32" s="33"/>
      <c r="O32" s="33"/>
      <c r="P32" s="33"/>
      <c r="Q32" s="33"/>
      <c r="R32" s="33"/>
      <c r="T32" s="48">
        <f>Раздел4_1!D32</f>
        <v>0</v>
      </c>
    </row>
    <row r="33" spans="1:20">
      <c r="A33" s="55" t="s">
        <v>104</v>
      </c>
      <c r="B33" s="17">
        <v>79</v>
      </c>
      <c r="C33" s="39" t="s">
        <v>92</v>
      </c>
      <c r="D33" s="39" t="s">
        <v>92</v>
      </c>
      <c r="E33" s="38"/>
      <c r="F33" s="39" t="s">
        <v>92</v>
      </c>
      <c r="G33" s="39" t="s">
        <v>92</v>
      </c>
      <c r="H33" s="39" t="s">
        <v>92</v>
      </c>
      <c r="I33" s="38"/>
      <c r="J33" s="39" t="s">
        <v>92</v>
      </c>
      <c r="K33" s="27">
        <f t="shared" si="1"/>
        <v>0</v>
      </c>
      <c r="L33" s="21"/>
      <c r="M33" s="33"/>
      <c r="N33" s="33"/>
      <c r="O33" s="33"/>
      <c r="P33" s="33"/>
      <c r="Q33" s="33"/>
      <c r="R33" s="33"/>
      <c r="T33" s="48">
        <f>Раздел4_1!D33</f>
        <v>0</v>
      </c>
    </row>
    <row r="34" spans="1:20">
      <c r="A34" s="55" t="s">
        <v>105</v>
      </c>
      <c r="B34" s="17">
        <v>80</v>
      </c>
      <c r="C34" s="39" t="s">
        <v>92</v>
      </c>
      <c r="D34" s="39" t="s">
        <v>92</v>
      </c>
      <c r="E34" s="39" t="s">
        <v>92</v>
      </c>
      <c r="F34" s="38"/>
      <c r="G34" s="39" t="s">
        <v>92</v>
      </c>
      <c r="H34" s="39" t="s">
        <v>92</v>
      </c>
      <c r="I34" s="39" t="s">
        <v>92</v>
      </c>
      <c r="J34" s="38"/>
      <c r="K34" s="27">
        <f t="shared" si="1"/>
        <v>0</v>
      </c>
      <c r="L34" s="21"/>
      <c r="M34" s="33"/>
      <c r="N34" s="33"/>
      <c r="O34" s="33"/>
      <c r="P34" s="33"/>
      <c r="Q34" s="33"/>
      <c r="R34" s="33"/>
      <c r="T34" s="48">
        <f>Раздел4_1!D34</f>
        <v>0</v>
      </c>
    </row>
    <row r="35" spans="1:20">
      <c r="A35" s="55" t="s">
        <v>106</v>
      </c>
      <c r="B35" s="17">
        <v>81</v>
      </c>
      <c r="C35" s="39" t="s">
        <v>92</v>
      </c>
      <c r="D35" s="39" t="s">
        <v>92</v>
      </c>
      <c r="E35" s="38"/>
      <c r="F35" s="39" t="s">
        <v>92</v>
      </c>
      <c r="G35" s="39" t="s">
        <v>92</v>
      </c>
      <c r="H35" s="39" t="s">
        <v>92</v>
      </c>
      <c r="I35" s="38"/>
      <c r="J35" s="39" t="s">
        <v>92</v>
      </c>
      <c r="K35" s="27">
        <f t="shared" si="1"/>
        <v>0</v>
      </c>
      <c r="L35" s="21"/>
      <c r="M35" s="33"/>
      <c r="N35" s="33"/>
      <c r="O35" s="33"/>
      <c r="P35" s="33"/>
      <c r="Q35" s="33"/>
      <c r="R35" s="33"/>
      <c r="T35" s="48">
        <f>Раздел4_1!D35</f>
        <v>0</v>
      </c>
    </row>
    <row r="36" spans="1:20">
      <c r="A36" s="55" t="s">
        <v>107</v>
      </c>
      <c r="B36" s="17">
        <v>82</v>
      </c>
      <c r="C36" s="38"/>
      <c r="D36" s="39" t="s">
        <v>92</v>
      </c>
      <c r="E36" s="38"/>
      <c r="F36" s="39" t="s">
        <v>92</v>
      </c>
      <c r="G36" s="38"/>
      <c r="H36" s="39" t="s">
        <v>92</v>
      </c>
      <c r="I36" s="38"/>
      <c r="J36" s="39" t="s">
        <v>92</v>
      </c>
      <c r="K36" s="27">
        <f t="shared" si="1"/>
        <v>0</v>
      </c>
      <c r="L36" s="21"/>
      <c r="M36" s="33"/>
      <c r="N36" s="33"/>
      <c r="O36" s="33"/>
      <c r="P36" s="33"/>
      <c r="Q36" s="33"/>
      <c r="R36" s="33"/>
      <c r="T36" s="48">
        <f>Раздел4_1!D36</f>
        <v>0</v>
      </c>
    </row>
    <row r="37" spans="1:20">
      <c r="A37" s="55" t="s">
        <v>191</v>
      </c>
      <c r="B37" s="17">
        <v>83</v>
      </c>
      <c r="C37" s="39" t="s">
        <v>92</v>
      </c>
      <c r="D37" s="38"/>
      <c r="E37" s="39" t="s">
        <v>92</v>
      </c>
      <c r="F37" s="39" t="s">
        <v>92</v>
      </c>
      <c r="G37" s="39" t="s">
        <v>92</v>
      </c>
      <c r="H37" s="38"/>
      <c r="I37" s="39" t="s">
        <v>92</v>
      </c>
      <c r="J37" s="39" t="s">
        <v>92</v>
      </c>
      <c r="K37" s="27">
        <f t="shared" si="1"/>
        <v>0</v>
      </c>
      <c r="L37" s="21"/>
      <c r="M37" s="33"/>
      <c r="N37" s="33"/>
      <c r="O37" s="33"/>
      <c r="P37" s="33"/>
      <c r="Q37" s="33"/>
      <c r="R37" s="33"/>
      <c r="T37" s="48">
        <f>Раздел4_1!D37</f>
        <v>0</v>
      </c>
    </row>
    <row r="38" spans="1:20">
      <c r="A38" s="55" t="s">
        <v>108</v>
      </c>
      <c r="B38" s="17">
        <v>84</v>
      </c>
      <c r="C38" s="39" t="s">
        <v>92</v>
      </c>
      <c r="D38" s="39" t="s">
        <v>92</v>
      </c>
      <c r="E38" s="38"/>
      <c r="F38" s="39" t="s">
        <v>92</v>
      </c>
      <c r="G38" s="39" t="s">
        <v>92</v>
      </c>
      <c r="H38" s="39" t="s">
        <v>92</v>
      </c>
      <c r="I38" s="38"/>
      <c r="J38" s="39" t="s">
        <v>92</v>
      </c>
      <c r="K38" s="27">
        <f t="shared" si="1"/>
        <v>0</v>
      </c>
      <c r="L38" s="21"/>
      <c r="M38" s="33"/>
      <c r="N38" s="33"/>
      <c r="O38" s="33"/>
      <c r="P38" s="33"/>
      <c r="Q38" s="33"/>
      <c r="R38" s="33"/>
      <c r="T38" s="48">
        <f>Раздел4_1!D38</f>
        <v>0</v>
      </c>
    </row>
    <row r="39" spans="1:20">
      <c r="A39" s="55" t="s">
        <v>109</v>
      </c>
      <c r="B39" s="17">
        <v>85</v>
      </c>
      <c r="C39" s="38"/>
      <c r="D39" s="38"/>
      <c r="E39" s="38"/>
      <c r="F39" s="38"/>
      <c r="G39" s="38"/>
      <c r="H39" s="38"/>
      <c r="I39" s="38"/>
      <c r="J39" s="38"/>
      <c r="K39" s="27">
        <f t="shared" si="1"/>
        <v>0</v>
      </c>
      <c r="L39" s="21"/>
      <c r="M39" s="33"/>
      <c r="N39" s="33"/>
      <c r="O39" s="33"/>
      <c r="P39" s="33"/>
      <c r="Q39" s="33"/>
      <c r="R39" s="33"/>
      <c r="T39" s="48">
        <f>Раздел4_1!D39</f>
        <v>0</v>
      </c>
    </row>
    <row r="40" spans="1:20">
      <c r="A40" s="55" t="s">
        <v>192</v>
      </c>
      <c r="B40" s="17">
        <v>86</v>
      </c>
      <c r="C40" s="39" t="s">
        <v>92</v>
      </c>
      <c r="D40" s="39" t="s">
        <v>92</v>
      </c>
      <c r="E40" s="39" t="s">
        <v>92</v>
      </c>
      <c r="F40" s="38"/>
      <c r="G40" s="39" t="s">
        <v>92</v>
      </c>
      <c r="H40" s="39" t="s">
        <v>92</v>
      </c>
      <c r="I40" s="39" t="s">
        <v>92</v>
      </c>
      <c r="J40" s="38"/>
      <c r="K40" s="27">
        <f t="shared" si="1"/>
        <v>0</v>
      </c>
      <c r="L40" s="21"/>
      <c r="M40" s="33"/>
      <c r="N40" s="33"/>
      <c r="O40" s="33"/>
      <c r="P40" s="33"/>
      <c r="Q40" s="33"/>
      <c r="R40" s="33"/>
      <c r="T40" s="48">
        <f>Раздел4_1!D40</f>
        <v>0</v>
      </c>
    </row>
    <row r="41" spans="1:20">
      <c r="A41" s="55" t="s">
        <v>110</v>
      </c>
      <c r="B41" s="17">
        <v>87</v>
      </c>
      <c r="C41" s="39" t="s">
        <v>92</v>
      </c>
      <c r="D41" s="39" t="s">
        <v>92</v>
      </c>
      <c r="E41" s="38"/>
      <c r="F41" s="39" t="s">
        <v>92</v>
      </c>
      <c r="G41" s="39" t="s">
        <v>92</v>
      </c>
      <c r="H41" s="39" t="s">
        <v>92</v>
      </c>
      <c r="I41" s="38"/>
      <c r="J41" s="39" t="s">
        <v>92</v>
      </c>
      <c r="K41" s="27">
        <f t="shared" si="1"/>
        <v>0</v>
      </c>
      <c r="L41" s="21"/>
      <c r="M41" s="33"/>
      <c r="N41" s="33"/>
      <c r="O41" s="33"/>
      <c r="P41" s="33"/>
      <c r="Q41" s="33"/>
      <c r="R41" s="33"/>
      <c r="T41" s="48">
        <f>Раздел4_1!D41</f>
        <v>0</v>
      </c>
    </row>
    <row r="42" spans="1:20">
      <c r="A42" s="55" t="s">
        <v>111</v>
      </c>
      <c r="B42" s="17">
        <v>88</v>
      </c>
      <c r="C42" s="39" t="s">
        <v>92</v>
      </c>
      <c r="D42" s="39" t="s">
        <v>92</v>
      </c>
      <c r="E42" s="39" t="s">
        <v>92</v>
      </c>
      <c r="F42" s="38"/>
      <c r="G42" s="39" t="s">
        <v>92</v>
      </c>
      <c r="H42" s="39" t="s">
        <v>92</v>
      </c>
      <c r="I42" s="39" t="s">
        <v>92</v>
      </c>
      <c r="J42" s="38"/>
      <c r="K42" s="27">
        <f t="shared" si="1"/>
        <v>0</v>
      </c>
      <c r="L42" s="21"/>
      <c r="M42" s="33"/>
      <c r="N42" s="33"/>
      <c r="O42" s="33"/>
      <c r="P42" s="33"/>
      <c r="Q42" s="33"/>
      <c r="R42" s="33"/>
      <c r="T42" s="48">
        <f>Раздел4_1!D42</f>
        <v>0</v>
      </c>
    </row>
    <row r="43" spans="1:20">
      <c r="A43" s="55" t="s">
        <v>112</v>
      </c>
      <c r="B43" s="17">
        <v>89</v>
      </c>
      <c r="C43" s="38"/>
      <c r="D43" s="38"/>
      <c r="E43" s="38"/>
      <c r="F43" s="39" t="s">
        <v>92</v>
      </c>
      <c r="G43" s="38"/>
      <c r="H43" s="38"/>
      <c r="I43" s="38"/>
      <c r="J43" s="39" t="s">
        <v>92</v>
      </c>
      <c r="K43" s="27">
        <f t="shared" si="1"/>
        <v>0</v>
      </c>
      <c r="L43" s="21"/>
      <c r="M43" s="33"/>
      <c r="N43" s="33"/>
      <c r="O43" s="33"/>
      <c r="P43" s="33"/>
      <c r="Q43" s="33"/>
      <c r="R43" s="33"/>
      <c r="T43" s="48">
        <f>Раздел4_1!D43</f>
        <v>0</v>
      </c>
    </row>
    <row r="44" spans="1:20">
      <c r="A44" s="55" t="s">
        <v>113</v>
      </c>
      <c r="B44" s="17">
        <v>90</v>
      </c>
      <c r="C44" s="39" t="s">
        <v>92</v>
      </c>
      <c r="D44" s="39" t="s">
        <v>92</v>
      </c>
      <c r="E44" s="38"/>
      <c r="F44" s="39" t="s">
        <v>92</v>
      </c>
      <c r="G44" s="39" t="s">
        <v>92</v>
      </c>
      <c r="H44" s="39" t="s">
        <v>92</v>
      </c>
      <c r="I44" s="38"/>
      <c r="J44" s="39" t="s">
        <v>92</v>
      </c>
      <c r="K44" s="27">
        <f t="shared" si="1"/>
        <v>0</v>
      </c>
      <c r="L44" s="21"/>
      <c r="M44" s="33"/>
      <c r="N44" s="33"/>
      <c r="O44" s="33"/>
      <c r="P44" s="33"/>
      <c r="Q44" s="33"/>
      <c r="R44" s="33"/>
      <c r="T44" s="48">
        <f>Раздел4_1!D44</f>
        <v>0</v>
      </c>
    </row>
    <row r="45" spans="1:20">
      <c r="A45" s="55" t="s">
        <v>193</v>
      </c>
      <c r="B45" s="17">
        <v>91</v>
      </c>
      <c r="C45" s="39" t="s">
        <v>92</v>
      </c>
      <c r="D45" s="39" t="s">
        <v>92</v>
      </c>
      <c r="E45" s="38"/>
      <c r="F45" s="39" t="s">
        <v>92</v>
      </c>
      <c r="G45" s="39" t="s">
        <v>92</v>
      </c>
      <c r="H45" s="39" t="s">
        <v>92</v>
      </c>
      <c r="I45" s="38"/>
      <c r="J45" s="39" t="s">
        <v>92</v>
      </c>
      <c r="K45" s="27">
        <f t="shared" si="1"/>
        <v>0</v>
      </c>
      <c r="L45" s="21"/>
      <c r="M45" s="33"/>
      <c r="N45" s="33"/>
      <c r="O45" s="33"/>
      <c r="P45" s="33"/>
      <c r="Q45" s="33"/>
      <c r="R45" s="33"/>
      <c r="T45" s="48">
        <f>Раздел4_1!D45</f>
        <v>0</v>
      </c>
    </row>
    <row r="46" spans="1:20">
      <c r="A46" s="55" t="s">
        <v>114</v>
      </c>
      <c r="B46" s="17">
        <v>92</v>
      </c>
      <c r="C46" s="39" t="s">
        <v>92</v>
      </c>
      <c r="D46" s="39" t="s">
        <v>92</v>
      </c>
      <c r="E46" s="39" t="s">
        <v>92</v>
      </c>
      <c r="F46" s="38"/>
      <c r="G46" s="39" t="s">
        <v>92</v>
      </c>
      <c r="H46" s="39" t="s">
        <v>92</v>
      </c>
      <c r="I46" s="39" t="s">
        <v>92</v>
      </c>
      <c r="J46" s="38"/>
      <c r="K46" s="27">
        <f t="shared" si="1"/>
        <v>0</v>
      </c>
      <c r="L46" s="21"/>
      <c r="M46" s="33"/>
      <c r="N46" s="33"/>
      <c r="O46" s="33"/>
      <c r="P46" s="33"/>
      <c r="Q46" s="33"/>
      <c r="R46" s="33"/>
      <c r="T46" s="48">
        <f>Раздел4_1!D46</f>
        <v>0</v>
      </c>
    </row>
    <row r="47" spans="1:20">
      <c r="A47" s="55" t="s">
        <v>115</v>
      </c>
      <c r="B47" s="17">
        <v>93</v>
      </c>
      <c r="C47" s="38"/>
      <c r="D47" s="39" t="s">
        <v>92</v>
      </c>
      <c r="E47" s="39" t="s">
        <v>92</v>
      </c>
      <c r="F47" s="38"/>
      <c r="G47" s="38"/>
      <c r="H47" s="39" t="s">
        <v>92</v>
      </c>
      <c r="I47" s="39" t="s">
        <v>92</v>
      </c>
      <c r="J47" s="38"/>
      <c r="K47" s="27">
        <f t="shared" si="1"/>
        <v>0</v>
      </c>
      <c r="L47" s="21"/>
      <c r="M47" s="33"/>
      <c r="N47" s="33"/>
      <c r="O47" s="33"/>
      <c r="P47" s="33"/>
      <c r="Q47" s="33"/>
      <c r="R47" s="33"/>
      <c r="T47" s="48">
        <f>Раздел4_1!D47</f>
        <v>0</v>
      </c>
    </row>
    <row r="48" spans="1:20">
      <c r="A48" s="55" t="s">
        <v>116</v>
      </c>
      <c r="B48" s="17">
        <v>94</v>
      </c>
      <c r="C48" s="38"/>
      <c r="D48" s="38"/>
      <c r="E48" s="38"/>
      <c r="F48" s="38"/>
      <c r="G48" s="38"/>
      <c r="H48" s="38"/>
      <c r="I48" s="38"/>
      <c r="J48" s="38"/>
      <c r="K48" s="27">
        <f t="shared" si="1"/>
        <v>0</v>
      </c>
      <c r="L48" s="21"/>
      <c r="M48" s="33"/>
      <c r="N48" s="33"/>
      <c r="O48" s="33"/>
      <c r="P48" s="33"/>
      <c r="Q48" s="33"/>
      <c r="R48" s="33"/>
      <c r="T48" s="48">
        <f>Раздел4_1!D48</f>
        <v>0</v>
      </c>
    </row>
    <row r="49" spans="1:20">
      <c r="A49" s="55" t="s">
        <v>117</v>
      </c>
      <c r="B49" s="17">
        <v>95</v>
      </c>
      <c r="C49" s="38"/>
      <c r="D49" s="38"/>
      <c r="E49" s="38"/>
      <c r="F49" s="38"/>
      <c r="G49" s="38"/>
      <c r="H49" s="38"/>
      <c r="I49" s="38"/>
      <c r="J49" s="38"/>
      <c r="K49" s="27">
        <f t="shared" si="1"/>
        <v>0</v>
      </c>
      <c r="L49" s="21"/>
      <c r="M49" s="33"/>
      <c r="N49" s="33"/>
      <c r="O49" s="33"/>
      <c r="P49" s="33"/>
      <c r="Q49" s="33"/>
      <c r="R49" s="33"/>
      <c r="T49" s="48">
        <f>Раздел4_1!D49</f>
        <v>0</v>
      </c>
    </row>
    <row r="50" spans="1:20">
      <c r="A50" s="56" t="s">
        <v>271</v>
      </c>
      <c r="B50" s="17">
        <v>96</v>
      </c>
      <c r="C50" s="38"/>
      <c r="D50" s="39" t="s">
        <v>92</v>
      </c>
      <c r="E50" s="38"/>
      <c r="F50" s="39" t="s">
        <v>92</v>
      </c>
      <c r="G50" s="38"/>
      <c r="H50" s="39" t="s">
        <v>92</v>
      </c>
      <c r="I50" s="38"/>
      <c r="J50" s="39" t="s">
        <v>92</v>
      </c>
      <c r="K50" s="27">
        <f t="shared" si="1"/>
        <v>0</v>
      </c>
      <c r="L50" s="21"/>
      <c r="M50" s="33"/>
      <c r="N50" s="33"/>
      <c r="O50" s="33"/>
      <c r="P50" s="33"/>
      <c r="Q50" s="33"/>
      <c r="R50" s="33"/>
      <c r="T50" s="48">
        <f>Раздел4_1!D50</f>
        <v>0</v>
      </c>
    </row>
    <row r="51" spans="1:20" ht="11.25" customHeight="1">
      <c r="A51" s="56" t="s">
        <v>272</v>
      </c>
      <c r="B51" s="17">
        <v>97</v>
      </c>
      <c r="C51" s="39" t="s">
        <v>92</v>
      </c>
      <c r="D51" s="38"/>
      <c r="E51" s="39" t="s">
        <v>92</v>
      </c>
      <c r="F51" s="39" t="s">
        <v>92</v>
      </c>
      <c r="G51" s="39" t="s">
        <v>92</v>
      </c>
      <c r="H51" s="38"/>
      <c r="I51" s="39" t="s">
        <v>92</v>
      </c>
      <c r="J51" s="39" t="s">
        <v>92</v>
      </c>
      <c r="K51" s="27">
        <f t="shared" si="1"/>
        <v>0</v>
      </c>
      <c r="L51" s="21"/>
      <c r="M51" s="33"/>
      <c r="N51" s="33"/>
      <c r="O51" s="33"/>
      <c r="P51" s="33"/>
      <c r="Q51" s="33"/>
      <c r="R51" s="33"/>
      <c r="T51" s="48">
        <f>Раздел4_1!D51</f>
        <v>0</v>
      </c>
    </row>
    <row r="52" spans="1:20">
      <c r="A52" s="55" t="s">
        <v>118</v>
      </c>
      <c r="B52" s="17">
        <v>98</v>
      </c>
      <c r="C52" s="38"/>
      <c r="D52" s="38"/>
      <c r="E52" s="38"/>
      <c r="F52" s="38"/>
      <c r="G52" s="38"/>
      <c r="H52" s="38"/>
      <c r="I52" s="38"/>
      <c r="J52" s="38"/>
      <c r="K52" s="27">
        <f t="shared" si="1"/>
        <v>0</v>
      </c>
      <c r="L52" s="21"/>
      <c r="M52" s="33"/>
      <c r="N52" s="33"/>
      <c r="O52" s="33"/>
      <c r="P52" s="33"/>
      <c r="Q52" s="33"/>
      <c r="R52" s="33"/>
      <c r="T52" s="48">
        <f>Раздел4_1!D52</f>
        <v>0</v>
      </c>
    </row>
    <row r="53" spans="1:20">
      <c r="A53" s="55" t="s">
        <v>119</v>
      </c>
      <c r="B53" s="17">
        <v>99</v>
      </c>
      <c r="C53" s="39" t="s">
        <v>92</v>
      </c>
      <c r="D53" s="39" t="s">
        <v>92</v>
      </c>
      <c r="E53" s="39" t="s">
        <v>92</v>
      </c>
      <c r="F53" s="38"/>
      <c r="G53" s="39" t="s">
        <v>92</v>
      </c>
      <c r="H53" s="39" t="s">
        <v>92</v>
      </c>
      <c r="I53" s="39" t="s">
        <v>92</v>
      </c>
      <c r="J53" s="38"/>
      <c r="K53" s="27">
        <f t="shared" si="1"/>
        <v>0</v>
      </c>
      <c r="L53" s="21"/>
      <c r="M53" s="33"/>
      <c r="N53" s="33"/>
      <c r="O53" s="33"/>
      <c r="P53" s="33"/>
      <c r="Q53" s="33"/>
      <c r="R53" s="33"/>
      <c r="T53" s="48">
        <f>Раздел4_1!D53</f>
        <v>0</v>
      </c>
    </row>
    <row r="54" spans="1:20">
      <c r="A54" s="55" t="s">
        <v>120</v>
      </c>
      <c r="B54" s="17">
        <v>100</v>
      </c>
      <c r="C54" s="38"/>
      <c r="D54" s="38"/>
      <c r="E54" s="39" t="s">
        <v>92</v>
      </c>
      <c r="F54" s="38"/>
      <c r="G54" s="38"/>
      <c r="H54" s="38"/>
      <c r="I54" s="39" t="s">
        <v>92</v>
      </c>
      <c r="J54" s="38"/>
      <c r="K54" s="27">
        <f t="shared" si="1"/>
        <v>0</v>
      </c>
      <c r="L54" s="21"/>
      <c r="M54" s="33"/>
      <c r="N54" s="33"/>
      <c r="O54" s="33"/>
      <c r="P54" s="33"/>
      <c r="Q54" s="33"/>
      <c r="R54" s="33"/>
      <c r="T54" s="48">
        <f>Раздел4_1!D54</f>
        <v>0</v>
      </c>
    </row>
    <row r="55" spans="1:20">
      <c r="A55" s="55" t="s">
        <v>121</v>
      </c>
      <c r="B55" s="17">
        <v>101</v>
      </c>
      <c r="C55" s="38"/>
      <c r="D55" s="38"/>
      <c r="E55" s="38"/>
      <c r="F55" s="38"/>
      <c r="G55" s="38"/>
      <c r="H55" s="38"/>
      <c r="I55" s="38"/>
      <c r="J55" s="38"/>
      <c r="K55" s="27">
        <f t="shared" si="1"/>
        <v>0</v>
      </c>
      <c r="L55" s="21"/>
      <c r="M55" s="33"/>
      <c r="N55" s="33"/>
      <c r="O55" s="33"/>
      <c r="P55" s="33"/>
      <c r="Q55" s="33"/>
      <c r="R55" s="33"/>
      <c r="T55" s="48">
        <f>Раздел4_1!D55</f>
        <v>0</v>
      </c>
    </row>
    <row r="56" spans="1:20">
      <c r="A56" s="55" t="s">
        <v>122</v>
      </c>
      <c r="B56" s="17">
        <v>102</v>
      </c>
      <c r="C56" s="39" t="s">
        <v>92</v>
      </c>
      <c r="D56" s="38"/>
      <c r="E56" s="38"/>
      <c r="F56" s="38"/>
      <c r="G56" s="39" t="s">
        <v>92</v>
      </c>
      <c r="H56" s="38"/>
      <c r="I56" s="38"/>
      <c r="J56" s="38"/>
      <c r="K56" s="27">
        <f t="shared" si="1"/>
        <v>0</v>
      </c>
      <c r="L56" s="21"/>
      <c r="M56" s="33"/>
      <c r="N56" s="33"/>
      <c r="O56" s="33"/>
      <c r="P56" s="33"/>
      <c r="Q56" s="33"/>
      <c r="R56" s="33"/>
      <c r="T56" s="48">
        <f>Раздел4_1!D56</f>
        <v>0</v>
      </c>
    </row>
    <row r="57" spans="1:20">
      <c r="A57" s="56" t="s">
        <v>268</v>
      </c>
      <c r="B57" s="17">
        <v>103</v>
      </c>
      <c r="C57" s="39" t="s">
        <v>92</v>
      </c>
      <c r="D57" s="38"/>
      <c r="E57" s="38"/>
      <c r="F57" s="39" t="s">
        <v>92</v>
      </c>
      <c r="G57" s="39" t="s">
        <v>92</v>
      </c>
      <c r="H57" s="38"/>
      <c r="I57" s="38"/>
      <c r="J57" s="39" t="s">
        <v>92</v>
      </c>
      <c r="K57" s="27">
        <f t="shared" si="1"/>
        <v>0</v>
      </c>
      <c r="L57" s="21"/>
      <c r="M57" s="33"/>
      <c r="N57" s="33"/>
      <c r="O57" s="33"/>
      <c r="P57" s="33"/>
      <c r="Q57" s="33"/>
      <c r="R57" s="33"/>
      <c r="T57" s="48">
        <f>Раздел4_1!D57</f>
        <v>0</v>
      </c>
    </row>
    <row r="58" spans="1:20">
      <c r="A58" s="55" t="s">
        <v>123</v>
      </c>
      <c r="B58" s="17">
        <v>104</v>
      </c>
      <c r="C58" s="54" t="s">
        <v>92</v>
      </c>
      <c r="D58" s="39" t="s">
        <v>92</v>
      </c>
      <c r="E58" s="38"/>
      <c r="F58" s="38"/>
      <c r="G58" s="54" t="s">
        <v>92</v>
      </c>
      <c r="H58" s="39" t="s">
        <v>92</v>
      </c>
      <c r="I58" s="38"/>
      <c r="J58" s="38"/>
      <c r="K58" s="27">
        <f t="shared" si="1"/>
        <v>0</v>
      </c>
      <c r="L58" s="21"/>
      <c r="M58" s="33"/>
      <c r="N58" s="33"/>
      <c r="O58" s="33"/>
      <c r="P58" s="33"/>
      <c r="Q58" s="33"/>
      <c r="R58" s="33"/>
      <c r="T58" s="48">
        <f>Раздел4_1!D58</f>
        <v>0</v>
      </c>
    </row>
    <row r="59" spans="1:20">
      <c r="A59" s="56" t="s">
        <v>269</v>
      </c>
      <c r="B59" s="17">
        <v>105</v>
      </c>
      <c r="C59" s="38"/>
      <c r="D59" s="39" t="s">
        <v>92</v>
      </c>
      <c r="E59" s="39" t="s">
        <v>92</v>
      </c>
      <c r="F59" s="39" t="s">
        <v>92</v>
      </c>
      <c r="G59" s="38"/>
      <c r="H59" s="39" t="s">
        <v>92</v>
      </c>
      <c r="I59" s="39" t="s">
        <v>92</v>
      </c>
      <c r="J59" s="39" t="s">
        <v>92</v>
      </c>
      <c r="K59" s="27">
        <f t="shared" si="1"/>
        <v>0</v>
      </c>
      <c r="L59" s="21"/>
      <c r="M59" s="33"/>
      <c r="N59" s="33"/>
      <c r="O59" s="33"/>
      <c r="P59" s="33"/>
      <c r="Q59" s="33"/>
      <c r="R59" s="33"/>
      <c r="T59" s="48">
        <f>Раздел4_1!D59</f>
        <v>0</v>
      </c>
    </row>
    <row r="60" spans="1:20">
      <c r="A60" s="55" t="s">
        <v>124</v>
      </c>
      <c r="B60" s="17">
        <v>106</v>
      </c>
      <c r="C60" s="39" t="s">
        <v>92</v>
      </c>
      <c r="D60" s="39" t="s">
        <v>92</v>
      </c>
      <c r="E60" s="39" t="s">
        <v>92</v>
      </c>
      <c r="F60" s="38"/>
      <c r="G60" s="39" t="s">
        <v>92</v>
      </c>
      <c r="H60" s="39" t="s">
        <v>92</v>
      </c>
      <c r="I60" s="39" t="s">
        <v>92</v>
      </c>
      <c r="J60" s="38"/>
      <c r="K60" s="27">
        <f t="shared" si="1"/>
        <v>0</v>
      </c>
      <c r="L60" s="21"/>
      <c r="M60" s="33"/>
      <c r="N60" s="33"/>
      <c r="O60" s="33"/>
      <c r="P60" s="33"/>
      <c r="Q60" s="33"/>
      <c r="R60" s="33"/>
      <c r="T60" s="48">
        <f>Раздел4_1!D60</f>
        <v>0</v>
      </c>
    </row>
    <row r="61" spans="1:20">
      <c r="A61" s="55" t="s">
        <v>125</v>
      </c>
      <c r="B61" s="17">
        <v>107</v>
      </c>
      <c r="C61" s="39" t="s">
        <v>92</v>
      </c>
      <c r="D61" s="39" t="s">
        <v>92</v>
      </c>
      <c r="E61" s="38"/>
      <c r="F61" s="38"/>
      <c r="G61" s="39" t="s">
        <v>92</v>
      </c>
      <c r="H61" s="39" t="s">
        <v>92</v>
      </c>
      <c r="I61" s="38"/>
      <c r="J61" s="38"/>
      <c r="K61" s="27">
        <f t="shared" si="1"/>
        <v>0</v>
      </c>
      <c r="L61" s="21"/>
      <c r="M61" s="33"/>
      <c r="N61" s="33"/>
      <c r="O61" s="33"/>
      <c r="P61" s="33"/>
      <c r="Q61" s="33"/>
      <c r="R61" s="33"/>
      <c r="T61" s="48">
        <f>Раздел4_1!D61</f>
        <v>0</v>
      </c>
    </row>
    <row r="62" spans="1:20">
      <c r="A62" s="55" t="s">
        <v>126</v>
      </c>
      <c r="B62" s="17">
        <v>108</v>
      </c>
      <c r="C62" s="39" t="s">
        <v>92</v>
      </c>
      <c r="D62" s="38"/>
      <c r="E62" s="39" t="s">
        <v>92</v>
      </c>
      <c r="F62" s="39" t="s">
        <v>92</v>
      </c>
      <c r="G62" s="39" t="s">
        <v>92</v>
      </c>
      <c r="H62" s="38"/>
      <c r="I62" s="39" t="s">
        <v>92</v>
      </c>
      <c r="J62" s="39" t="s">
        <v>92</v>
      </c>
      <c r="K62" s="27">
        <f t="shared" si="1"/>
        <v>0</v>
      </c>
      <c r="L62" s="21"/>
      <c r="M62" s="33"/>
      <c r="N62" s="33"/>
      <c r="O62" s="33"/>
      <c r="P62" s="33"/>
      <c r="Q62" s="33"/>
      <c r="R62" s="33"/>
      <c r="T62" s="48">
        <f>Раздел4_1!D62</f>
        <v>0</v>
      </c>
    </row>
    <row r="63" spans="1:20">
      <c r="A63" s="55" t="s">
        <v>127</v>
      </c>
      <c r="B63" s="17">
        <v>109</v>
      </c>
      <c r="C63" s="39" t="s">
        <v>92</v>
      </c>
      <c r="D63" s="39" t="s">
        <v>92</v>
      </c>
      <c r="E63" s="39" t="s">
        <v>92</v>
      </c>
      <c r="F63" s="38"/>
      <c r="G63" s="39" t="s">
        <v>92</v>
      </c>
      <c r="H63" s="39" t="s">
        <v>92</v>
      </c>
      <c r="I63" s="39" t="s">
        <v>92</v>
      </c>
      <c r="J63" s="38"/>
      <c r="K63" s="27">
        <f t="shared" si="1"/>
        <v>0</v>
      </c>
      <c r="L63" s="21"/>
      <c r="M63" s="33"/>
      <c r="N63" s="33"/>
      <c r="O63" s="33"/>
      <c r="P63" s="33"/>
      <c r="Q63" s="33"/>
      <c r="R63" s="33"/>
      <c r="T63" s="48">
        <f>Раздел4_1!D63</f>
        <v>0</v>
      </c>
    </row>
    <row r="64" spans="1:20">
      <c r="A64" s="55" t="s">
        <v>128</v>
      </c>
      <c r="B64" s="17">
        <v>110</v>
      </c>
      <c r="C64" s="39" t="s">
        <v>92</v>
      </c>
      <c r="D64" s="39" t="s">
        <v>92</v>
      </c>
      <c r="E64" s="39" t="s">
        <v>92</v>
      </c>
      <c r="F64" s="38"/>
      <c r="G64" s="39" t="s">
        <v>92</v>
      </c>
      <c r="H64" s="39" t="s">
        <v>92</v>
      </c>
      <c r="I64" s="39" t="s">
        <v>92</v>
      </c>
      <c r="J64" s="38"/>
      <c r="K64" s="27">
        <f t="shared" si="1"/>
        <v>0</v>
      </c>
      <c r="L64" s="21"/>
      <c r="M64" s="33"/>
      <c r="N64" s="33"/>
      <c r="O64" s="33"/>
      <c r="P64" s="33"/>
      <c r="Q64" s="33"/>
      <c r="R64" s="33"/>
      <c r="T64" s="48">
        <f>Раздел4_1!D64</f>
        <v>0</v>
      </c>
    </row>
    <row r="65" spans="1:20">
      <c r="A65" s="55" t="s">
        <v>129</v>
      </c>
      <c r="B65" s="17">
        <v>111</v>
      </c>
      <c r="C65" s="38"/>
      <c r="D65" s="39" t="s">
        <v>92</v>
      </c>
      <c r="E65" s="38"/>
      <c r="F65" s="39" t="s">
        <v>92</v>
      </c>
      <c r="G65" s="38"/>
      <c r="H65" s="39" t="s">
        <v>92</v>
      </c>
      <c r="I65" s="38"/>
      <c r="J65" s="39" t="s">
        <v>92</v>
      </c>
      <c r="K65" s="27">
        <f t="shared" si="1"/>
        <v>0</v>
      </c>
      <c r="L65" s="21"/>
      <c r="M65" s="33"/>
      <c r="N65" s="33"/>
      <c r="O65" s="33"/>
      <c r="P65" s="33"/>
      <c r="Q65" s="33"/>
      <c r="R65" s="33"/>
      <c r="T65" s="48">
        <f>Раздел4_1!D65</f>
        <v>0</v>
      </c>
    </row>
    <row r="66" spans="1:20">
      <c r="A66" s="55" t="s">
        <v>130</v>
      </c>
      <c r="B66" s="17">
        <v>112</v>
      </c>
      <c r="C66" s="39" t="s">
        <v>92</v>
      </c>
      <c r="D66" s="39" t="s">
        <v>92</v>
      </c>
      <c r="E66" s="39" t="s">
        <v>92</v>
      </c>
      <c r="F66" s="38"/>
      <c r="G66" s="39" t="s">
        <v>92</v>
      </c>
      <c r="H66" s="39" t="s">
        <v>92</v>
      </c>
      <c r="I66" s="39" t="s">
        <v>92</v>
      </c>
      <c r="J66" s="38"/>
      <c r="K66" s="27">
        <f t="shared" si="1"/>
        <v>0</v>
      </c>
      <c r="L66" s="21"/>
      <c r="M66" s="33"/>
      <c r="N66" s="33"/>
      <c r="O66" s="33"/>
      <c r="P66" s="33"/>
      <c r="Q66" s="33"/>
      <c r="R66" s="33"/>
      <c r="T66" s="48">
        <f>Раздел4_1!D66</f>
        <v>0</v>
      </c>
    </row>
    <row r="67" spans="1:20">
      <c r="A67" s="55" t="s">
        <v>131</v>
      </c>
      <c r="B67" s="17">
        <v>113</v>
      </c>
      <c r="C67" s="39" t="s">
        <v>92</v>
      </c>
      <c r="D67" s="39" t="s">
        <v>92</v>
      </c>
      <c r="E67" s="39" t="s">
        <v>92</v>
      </c>
      <c r="F67" s="38"/>
      <c r="G67" s="39" t="s">
        <v>92</v>
      </c>
      <c r="H67" s="39" t="s">
        <v>92</v>
      </c>
      <c r="I67" s="39" t="s">
        <v>92</v>
      </c>
      <c r="J67" s="38"/>
      <c r="K67" s="27">
        <f t="shared" si="1"/>
        <v>0</v>
      </c>
      <c r="L67" s="21"/>
      <c r="M67" s="33"/>
      <c r="N67" s="33"/>
      <c r="O67" s="33"/>
      <c r="P67" s="33"/>
      <c r="Q67" s="33"/>
      <c r="R67" s="33"/>
      <c r="T67" s="48">
        <f>Раздел4_1!D67</f>
        <v>0</v>
      </c>
    </row>
    <row r="68" spans="1:20">
      <c r="A68" s="55" t="s">
        <v>194</v>
      </c>
      <c r="B68" s="17">
        <v>114</v>
      </c>
      <c r="C68" s="39" t="s">
        <v>92</v>
      </c>
      <c r="D68" s="38"/>
      <c r="E68" s="39" t="s">
        <v>92</v>
      </c>
      <c r="F68" s="39" t="s">
        <v>92</v>
      </c>
      <c r="G68" s="39" t="s">
        <v>92</v>
      </c>
      <c r="H68" s="38"/>
      <c r="I68" s="39" t="s">
        <v>92</v>
      </c>
      <c r="J68" s="39" t="s">
        <v>92</v>
      </c>
      <c r="K68" s="27">
        <f t="shared" si="1"/>
        <v>0</v>
      </c>
      <c r="L68" s="21"/>
      <c r="M68" s="33"/>
      <c r="N68" s="33"/>
      <c r="O68" s="33"/>
      <c r="P68" s="33"/>
      <c r="Q68" s="33"/>
      <c r="R68" s="33"/>
      <c r="T68" s="48">
        <f>Раздел4_1!D68</f>
        <v>0</v>
      </c>
    </row>
    <row r="69" spans="1:20">
      <c r="A69" s="55" t="s">
        <v>132</v>
      </c>
      <c r="B69" s="17">
        <v>115</v>
      </c>
      <c r="C69" s="38"/>
      <c r="D69" s="39" t="s">
        <v>92</v>
      </c>
      <c r="E69" s="38"/>
      <c r="F69" s="38"/>
      <c r="G69" s="38"/>
      <c r="H69" s="39" t="s">
        <v>92</v>
      </c>
      <c r="I69" s="38"/>
      <c r="J69" s="38"/>
      <c r="K69" s="27">
        <f t="shared" si="1"/>
        <v>0</v>
      </c>
      <c r="L69" s="21"/>
      <c r="M69" s="33"/>
      <c r="N69" s="33"/>
      <c r="O69" s="33"/>
      <c r="P69" s="33"/>
      <c r="Q69" s="33"/>
      <c r="R69" s="33"/>
      <c r="T69" s="48">
        <f>Раздел4_1!D69</f>
        <v>0</v>
      </c>
    </row>
    <row r="70" spans="1:20">
      <c r="A70" s="55" t="s">
        <v>133</v>
      </c>
      <c r="B70" s="17">
        <v>116</v>
      </c>
      <c r="C70" s="39" t="s">
        <v>92</v>
      </c>
      <c r="D70" s="39" t="s">
        <v>92</v>
      </c>
      <c r="E70" s="39" t="s">
        <v>92</v>
      </c>
      <c r="F70" s="38"/>
      <c r="G70" s="39" t="s">
        <v>92</v>
      </c>
      <c r="H70" s="39" t="s">
        <v>92</v>
      </c>
      <c r="I70" s="39" t="s">
        <v>92</v>
      </c>
      <c r="J70" s="38"/>
      <c r="K70" s="27">
        <f t="shared" si="1"/>
        <v>0</v>
      </c>
      <c r="L70" s="21"/>
      <c r="M70" s="33"/>
      <c r="N70" s="33"/>
      <c r="O70" s="33"/>
      <c r="P70" s="33"/>
      <c r="Q70" s="33"/>
      <c r="R70" s="33"/>
      <c r="T70" s="48">
        <f>Раздел4_1!D70</f>
        <v>0</v>
      </c>
    </row>
    <row r="71" spans="1:20">
      <c r="A71" s="55" t="s">
        <v>134</v>
      </c>
      <c r="B71" s="17">
        <v>117</v>
      </c>
      <c r="C71" s="38"/>
      <c r="D71" s="39" t="s">
        <v>92</v>
      </c>
      <c r="E71" s="39" t="s">
        <v>92</v>
      </c>
      <c r="F71" s="39" t="s">
        <v>92</v>
      </c>
      <c r="G71" s="38"/>
      <c r="H71" s="39" t="s">
        <v>92</v>
      </c>
      <c r="I71" s="39" t="s">
        <v>92</v>
      </c>
      <c r="J71" s="39" t="s">
        <v>92</v>
      </c>
      <c r="K71" s="27">
        <f t="shared" si="1"/>
        <v>0</v>
      </c>
      <c r="L71" s="21"/>
      <c r="M71" s="33"/>
      <c r="N71" s="33"/>
      <c r="O71" s="33"/>
      <c r="P71" s="33"/>
      <c r="Q71" s="33"/>
      <c r="R71" s="33"/>
      <c r="T71" s="48">
        <f>Раздел4_1!D71</f>
        <v>0</v>
      </c>
    </row>
    <row r="72" spans="1:20">
      <c r="A72" s="55" t="s">
        <v>195</v>
      </c>
      <c r="B72" s="17">
        <v>118</v>
      </c>
      <c r="C72" s="39" t="s">
        <v>92</v>
      </c>
      <c r="D72" s="39" t="s">
        <v>92</v>
      </c>
      <c r="E72" s="38"/>
      <c r="F72" s="39" t="s">
        <v>92</v>
      </c>
      <c r="G72" s="39" t="s">
        <v>92</v>
      </c>
      <c r="H72" s="39" t="s">
        <v>92</v>
      </c>
      <c r="I72" s="38"/>
      <c r="J72" s="39" t="s">
        <v>92</v>
      </c>
      <c r="K72" s="27">
        <f t="shared" si="1"/>
        <v>0</v>
      </c>
      <c r="L72" s="21"/>
      <c r="M72" s="33"/>
      <c r="N72" s="33"/>
      <c r="O72" s="33"/>
      <c r="P72" s="33"/>
      <c r="Q72" s="33"/>
      <c r="R72" s="33"/>
      <c r="T72" s="48">
        <f>Раздел4_1!D72</f>
        <v>0</v>
      </c>
    </row>
    <row r="73" spans="1:20">
      <c r="A73" s="55" t="s">
        <v>135</v>
      </c>
      <c r="B73" s="17">
        <v>119</v>
      </c>
      <c r="C73" s="39" t="s">
        <v>92</v>
      </c>
      <c r="D73" s="39" t="s">
        <v>92</v>
      </c>
      <c r="E73" s="39" t="s">
        <v>92</v>
      </c>
      <c r="F73" s="38"/>
      <c r="G73" s="39" t="s">
        <v>92</v>
      </c>
      <c r="H73" s="39" t="s">
        <v>92</v>
      </c>
      <c r="I73" s="39" t="s">
        <v>92</v>
      </c>
      <c r="J73" s="38"/>
      <c r="K73" s="27">
        <f t="shared" si="1"/>
        <v>0</v>
      </c>
      <c r="L73" s="21"/>
      <c r="M73" s="33"/>
      <c r="N73" s="33"/>
      <c r="O73" s="33"/>
      <c r="P73" s="33"/>
      <c r="Q73" s="33"/>
      <c r="R73" s="33"/>
      <c r="T73" s="48">
        <f>Раздел4_1!D73</f>
        <v>0</v>
      </c>
    </row>
    <row r="74" spans="1:20">
      <c r="A74" s="55" t="s">
        <v>196</v>
      </c>
      <c r="B74" s="17">
        <v>120</v>
      </c>
      <c r="C74" s="39" t="s">
        <v>92</v>
      </c>
      <c r="D74" s="39" t="s">
        <v>92</v>
      </c>
      <c r="E74" s="39" t="s">
        <v>92</v>
      </c>
      <c r="F74" s="38"/>
      <c r="G74" s="39" t="s">
        <v>92</v>
      </c>
      <c r="H74" s="39" t="s">
        <v>92</v>
      </c>
      <c r="I74" s="39" t="s">
        <v>92</v>
      </c>
      <c r="J74" s="38"/>
      <c r="K74" s="27">
        <f t="shared" si="1"/>
        <v>0</v>
      </c>
      <c r="L74" s="21"/>
      <c r="M74" s="33"/>
      <c r="N74" s="33"/>
      <c r="O74" s="33"/>
      <c r="P74" s="33"/>
      <c r="Q74" s="33"/>
      <c r="R74" s="33"/>
      <c r="T74" s="48">
        <f>Раздел4_1!D74</f>
        <v>0</v>
      </c>
    </row>
    <row r="75" spans="1:20">
      <c r="A75" s="55" t="s">
        <v>197</v>
      </c>
      <c r="B75" s="17">
        <v>121</v>
      </c>
      <c r="C75" s="39" t="s">
        <v>92</v>
      </c>
      <c r="D75" s="39" t="s">
        <v>92</v>
      </c>
      <c r="E75" s="38"/>
      <c r="F75" s="39" t="s">
        <v>92</v>
      </c>
      <c r="G75" s="39" t="s">
        <v>92</v>
      </c>
      <c r="H75" s="39" t="s">
        <v>92</v>
      </c>
      <c r="I75" s="38"/>
      <c r="J75" s="39" t="s">
        <v>92</v>
      </c>
      <c r="K75" s="27">
        <f t="shared" ref="K75:K80" si="2">SUM($L75,$O75:$Q75)</f>
        <v>0</v>
      </c>
      <c r="L75" s="21"/>
      <c r="M75" s="33"/>
      <c r="N75" s="33"/>
      <c r="O75" s="33"/>
      <c r="P75" s="33"/>
      <c r="Q75" s="33"/>
      <c r="R75" s="33"/>
      <c r="T75" s="48">
        <f>Раздел4_1!D75</f>
        <v>0</v>
      </c>
    </row>
    <row r="76" spans="1:20">
      <c r="A76" s="55" t="s">
        <v>136</v>
      </c>
      <c r="B76" s="17">
        <v>122</v>
      </c>
      <c r="C76" s="39" t="s">
        <v>92</v>
      </c>
      <c r="D76" s="39" t="s">
        <v>92</v>
      </c>
      <c r="E76" s="39" t="s">
        <v>92</v>
      </c>
      <c r="F76" s="38"/>
      <c r="G76" s="39" t="s">
        <v>92</v>
      </c>
      <c r="H76" s="39" t="s">
        <v>92</v>
      </c>
      <c r="I76" s="39" t="s">
        <v>92</v>
      </c>
      <c r="J76" s="38"/>
      <c r="K76" s="27">
        <f t="shared" si="2"/>
        <v>0</v>
      </c>
      <c r="L76" s="21"/>
      <c r="M76" s="33"/>
      <c r="N76" s="33"/>
      <c r="O76" s="33"/>
      <c r="P76" s="33"/>
      <c r="Q76" s="33"/>
      <c r="R76" s="33"/>
      <c r="T76" s="48">
        <f>Раздел4_1!D76</f>
        <v>0</v>
      </c>
    </row>
    <row r="77" spans="1:20">
      <c r="A77" s="55" t="s">
        <v>137</v>
      </c>
      <c r="B77" s="17">
        <v>123</v>
      </c>
      <c r="C77" s="39" t="s">
        <v>92</v>
      </c>
      <c r="D77" s="38"/>
      <c r="E77" s="38"/>
      <c r="F77" s="38"/>
      <c r="G77" s="39" t="s">
        <v>92</v>
      </c>
      <c r="H77" s="38"/>
      <c r="I77" s="38"/>
      <c r="J77" s="38"/>
      <c r="K77" s="27">
        <f t="shared" si="2"/>
        <v>0</v>
      </c>
      <c r="L77" s="21"/>
      <c r="M77" s="33"/>
      <c r="N77" s="33"/>
      <c r="O77" s="33"/>
      <c r="P77" s="33"/>
      <c r="Q77" s="33"/>
      <c r="R77" s="33"/>
      <c r="T77" s="48">
        <f>Раздел4_1!D77</f>
        <v>0</v>
      </c>
    </row>
    <row r="78" spans="1:20">
      <c r="A78" s="55" t="s">
        <v>138</v>
      </c>
      <c r="B78" s="17">
        <v>124</v>
      </c>
      <c r="C78" s="39" t="s">
        <v>92</v>
      </c>
      <c r="D78" s="38"/>
      <c r="E78" s="38"/>
      <c r="F78" s="38"/>
      <c r="G78" s="39" t="s">
        <v>92</v>
      </c>
      <c r="H78" s="38"/>
      <c r="I78" s="38"/>
      <c r="J78" s="38"/>
      <c r="K78" s="27">
        <f t="shared" si="2"/>
        <v>0</v>
      </c>
      <c r="L78" s="21"/>
      <c r="M78" s="33"/>
      <c r="N78" s="33"/>
      <c r="O78" s="33"/>
      <c r="P78" s="33"/>
      <c r="Q78" s="33"/>
      <c r="R78" s="33"/>
      <c r="T78" s="48">
        <f>Раздел4_1!D78</f>
        <v>0</v>
      </c>
    </row>
    <row r="79" spans="1:20" ht="38.25">
      <c r="A79" s="55" t="s">
        <v>198</v>
      </c>
      <c r="B79" s="17">
        <v>125</v>
      </c>
      <c r="C79" s="38"/>
      <c r="D79" s="38"/>
      <c r="E79" s="38"/>
      <c r="F79" s="38"/>
      <c r="G79" s="38"/>
      <c r="H79" s="38"/>
      <c r="I79" s="38"/>
      <c r="J79" s="38"/>
      <c r="K79" s="27">
        <f t="shared" si="2"/>
        <v>0</v>
      </c>
      <c r="L79" s="21"/>
      <c r="M79" s="33"/>
      <c r="N79" s="33"/>
      <c r="O79" s="33"/>
      <c r="P79" s="33"/>
      <c r="Q79" s="33"/>
      <c r="R79" s="33"/>
      <c r="T79" s="48">
        <f>Раздел4_1!D79</f>
        <v>0</v>
      </c>
    </row>
    <row r="80" spans="1:20">
      <c r="A80" s="52" t="s">
        <v>265</v>
      </c>
      <c r="B80" s="17">
        <v>126</v>
      </c>
      <c r="C80" s="33"/>
      <c r="D80" s="33"/>
      <c r="E80" s="33"/>
      <c r="F80" s="33"/>
      <c r="G80" s="33"/>
      <c r="H80" s="33"/>
      <c r="I80" s="33"/>
      <c r="J80" s="33"/>
      <c r="K80" s="27">
        <f t="shared" si="2"/>
        <v>0</v>
      </c>
      <c r="L80" s="21"/>
      <c r="M80" s="33"/>
      <c r="N80" s="33"/>
      <c r="O80" s="33"/>
      <c r="P80" s="33"/>
      <c r="Q80" s="33"/>
      <c r="R80" s="33"/>
      <c r="T80" s="48">
        <f>Раздел4_1!D80</f>
        <v>0</v>
      </c>
    </row>
  </sheetData>
  <sheetProtection password="E44F" sheet="1" objects="1" scenarios="1"/>
  <customSheetViews>
    <customSheetView guid="{41ACEBFC-AFD5-4782-BDF3-FC5A9AD92B9E}" scale="85" showPageBreaks="1" printArea="1">
      <selection activeCell="M8" sqref="M8"/>
      <rowBreaks count="1" manualBreakCount="1">
        <brk id="39" max="17" man="1"/>
      </rowBreaks>
      <pageMargins left="0.40138888888888902" right="0.41666666666666702" top="0.31805555555555598" bottom="0.78749999999999998" header="0.51180555555555496" footer="0.51180555555555496"/>
      <pageSetup paperSize="9" scale="70" firstPageNumber="0" orientation="landscape" horizontalDpi="300" verticalDpi="300" r:id="rId1"/>
    </customSheetView>
  </customSheetViews>
  <mergeCells count="14">
    <mergeCell ref="A1:N1"/>
    <mergeCell ref="A3:A5"/>
    <mergeCell ref="B3:B5"/>
    <mergeCell ref="C3:J3"/>
    <mergeCell ref="K3:Q3"/>
    <mergeCell ref="A2:R2"/>
    <mergeCell ref="R3:R5"/>
    <mergeCell ref="C4:F4"/>
    <mergeCell ref="G4:J4"/>
    <mergeCell ref="K4:K5"/>
    <mergeCell ref="L4:N4"/>
    <mergeCell ref="O4:O5"/>
    <mergeCell ref="P4:P5"/>
    <mergeCell ref="Q4:Q5"/>
  </mergeCells>
  <conditionalFormatting sqref="F7:R80">
    <cfRule type="expression" dxfId="2" priority="7">
      <formula>$K7&gt;$T7</formula>
    </cfRule>
  </conditionalFormatting>
  <pageMargins left="0.39370078740157483" right="0.43307086614173229" top="0.31496062992125984" bottom="0.78740157480314965" header="0.51181102362204722" footer="0.51181102362204722"/>
  <pageSetup paperSize="9" scale="65" firstPageNumber="0" fitToWidth="2" fitToHeight="0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7"/>
  <sheetViews>
    <sheetView zoomScale="80" zoomScaleNormal="80" workbookViewId="0">
      <selection activeCell="G13" sqref="G13"/>
    </sheetView>
  </sheetViews>
  <sheetFormatPr defaultRowHeight="12.75"/>
  <cols>
    <col min="1" max="1" width="26.28515625" customWidth="1"/>
    <col min="17" max="17" width="14.7109375" customWidth="1"/>
    <col min="18" max="18" width="14" customWidth="1"/>
    <col min="19" max="19" width="13.7109375" customWidth="1"/>
    <col min="20" max="20" width="19.42578125" customWidth="1"/>
  </cols>
  <sheetData>
    <row r="1" spans="1:20" ht="15.75">
      <c r="A1" s="97" t="s">
        <v>258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2.75" customHeight="1">
      <c r="A2" s="96" t="s">
        <v>249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27" customHeight="1">
      <c r="A3" s="85" t="s">
        <v>250</v>
      </c>
      <c r="B3" s="85" t="s">
        <v>18</v>
      </c>
      <c r="C3" s="99" t="s">
        <v>21</v>
      </c>
      <c r="D3" s="85" t="s">
        <v>251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 t="s">
        <v>252</v>
      </c>
      <c r="R3" s="85"/>
      <c r="S3" s="85"/>
      <c r="T3" s="85"/>
    </row>
    <row r="4" spans="1:20" ht="38.25" customHeight="1">
      <c r="A4" s="85"/>
      <c r="B4" s="85"/>
      <c r="C4" s="100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98" t="s">
        <v>253</v>
      </c>
      <c r="R4" s="98"/>
      <c r="S4" s="98"/>
      <c r="T4" s="85" t="s">
        <v>257</v>
      </c>
    </row>
    <row r="5" spans="1:20" ht="60.75" customHeight="1">
      <c r="A5" s="85"/>
      <c r="B5" s="85"/>
      <c r="C5" s="101"/>
      <c r="D5" s="53">
        <v>5</v>
      </c>
      <c r="E5" s="53">
        <v>6</v>
      </c>
      <c r="F5" s="53">
        <v>7</v>
      </c>
      <c r="G5" s="53">
        <v>8</v>
      </c>
      <c r="H5" s="53">
        <v>9</v>
      </c>
      <c r="I5" s="53">
        <v>10</v>
      </c>
      <c r="J5" s="53">
        <v>11</v>
      </c>
      <c r="K5" s="53">
        <v>12</v>
      </c>
      <c r="L5" s="53">
        <v>13</v>
      </c>
      <c r="M5" s="53">
        <v>14</v>
      </c>
      <c r="N5" s="53">
        <v>15</v>
      </c>
      <c r="O5" s="53">
        <v>16</v>
      </c>
      <c r="P5" s="53">
        <v>17</v>
      </c>
      <c r="Q5" s="53" t="s">
        <v>254</v>
      </c>
      <c r="R5" s="53" t="s">
        <v>255</v>
      </c>
      <c r="S5" s="53" t="s">
        <v>256</v>
      </c>
      <c r="T5" s="85"/>
    </row>
    <row r="6" spans="1:20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J6" s="59">
        <v>10</v>
      </c>
      <c r="K6" s="59">
        <v>11</v>
      </c>
      <c r="L6" s="59">
        <v>12</v>
      </c>
      <c r="M6" s="59">
        <v>13</v>
      </c>
      <c r="N6" s="59">
        <v>14</v>
      </c>
      <c r="O6" s="59">
        <v>15</v>
      </c>
      <c r="P6" s="59">
        <v>16</v>
      </c>
      <c r="Q6" s="59">
        <v>17</v>
      </c>
      <c r="R6" s="59">
        <v>18</v>
      </c>
      <c r="S6" s="59">
        <v>19</v>
      </c>
      <c r="T6" s="59">
        <v>20</v>
      </c>
    </row>
    <row r="7" spans="1:20" ht="69.75" customHeight="1">
      <c r="A7" s="17" t="s">
        <v>259</v>
      </c>
      <c r="B7" s="58">
        <v>127</v>
      </c>
      <c r="C7" s="27">
        <f>SUM(D7:P7)</f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</row>
  </sheetData>
  <sheetProtection password="E44F" sheet="1" objects="1" scenarios="1"/>
  <mergeCells count="9">
    <mergeCell ref="T4:T5"/>
    <mergeCell ref="A2:T2"/>
    <mergeCell ref="A1:T1"/>
    <mergeCell ref="A3:A5"/>
    <mergeCell ref="B3:B5"/>
    <mergeCell ref="D3:P4"/>
    <mergeCell ref="Q4:S4"/>
    <mergeCell ref="Q3:T3"/>
    <mergeCell ref="C3:C5"/>
  </mergeCells>
  <conditionalFormatting sqref="C7:P7">
    <cfRule type="expression" dxfId="1" priority="3">
      <formula>$C$7&lt;&gt;SUM($D$7:$P$7)</formula>
    </cfRule>
  </conditionalFormatting>
  <conditionalFormatting sqref="C7 Q7:T7">
    <cfRule type="expression" dxfId="0" priority="1">
      <formula>$C$7&lt;&gt;SUM($Q$7:$T$7)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2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8.85546875" defaultRowHeight="12.75"/>
  <cols>
    <col min="1" max="1" width="37.85546875" style="30" customWidth="1"/>
    <col min="2" max="2" width="10.42578125" style="30" customWidth="1"/>
    <col min="3" max="3" width="12.5703125" style="30" customWidth="1"/>
    <col min="4" max="4" width="13.42578125" style="30" customWidth="1"/>
    <col min="5" max="1025" width="12.5703125" style="30" customWidth="1"/>
    <col min="1026" max="16384" width="8.85546875" style="23"/>
  </cols>
  <sheetData>
    <row r="1" spans="1:7" ht="15" customHeight="1">
      <c r="A1" s="95" t="s">
        <v>248</v>
      </c>
      <c r="B1" s="95"/>
      <c r="C1" s="95"/>
      <c r="D1" s="95"/>
      <c r="E1" s="95"/>
      <c r="F1" s="95"/>
      <c r="G1" s="95"/>
    </row>
    <row r="2" spans="1:7" ht="12.75" customHeight="1">
      <c r="A2" s="84" t="s">
        <v>146</v>
      </c>
      <c r="B2" s="84"/>
      <c r="C2" s="84"/>
      <c r="D2" s="84"/>
      <c r="E2" s="84"/>
      <c r="F2" s="84"/>
      <c r="G2" s="84"/>
    </row>
    <row r="3" spans="1:7" ht="12.75" customHeight="1">
      <c r="A3" s="85" t="s">
        <v>147</v>
      </c>
      <c r="B3" s="85" t="s">
        <v>74</v>
      </c>
      <c r="C3" s="105" t="s">
        <v>85</v>
      </c>
      <c r="D3" s="85" t="s">
        <v>148</v>
      </c>
      <c r="E3" s="85"/>
      <c r="F3" s="85"/>
      <c r="G3" s="85"/>
    </row>
    <row r="4" spans="1:7" ht="63.75">
      <c r="A4" s="85"/>
      <c r="B4" s="85"/>
      <c r="C4" s="85"/>
      <c r="D4" s="14" t="s">
        <v>242</v>
      </c>
      <c r="E4" s="14" t="s">
        <v>88</v>
      </c>
      <c r="F4" s="14" t="s">
        <v>89</v>
      </c>
      <c r="G4" s="14" t="s">
        <v>149</v>
      </c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25.5">
      <c r="A6" s="45" t="s">
        <v>273</v>
      </c>
      <c r="B6" s="17">
        <v>128</v>
      </c>
      <c r="C6" s="27">
        <f>SUM(D6:G6)</f>
        <v>0</v>
      </c>
      <c r="D6" s="27">
        <f>SUM(D7:D9)</f>
        <v>0</v>
      </c>
      <c r="E6" s="27">
        <f t="shared" ref="E6:G6" si="0">SUM(E7:E9)</f>
        <v>0</v>
      </c>
      <c r="F6" s="27">
        <f t="shared" si="0"/>
        <v>0</v>
      </c>
      <c r="G6" s="27">
        <f t="shared" si="0"/>
        <v>0</v>
      </c>
    </row>
    <row r="7" spans="1:7" ht="25.5">
      <c r="A7" s="35" t="s">
        <v>221</v>
      </c>
      <c r="B7" s="17">
        <v>129</v>
      </c>
      <c r="C7" s="27">
        <f t="shared" ref="C7:C16" si="1">SUM(D7:G7)</f>
        <v>0</v>
      </c>
      <c r="D7" s="46">
        <v>0</v>
      </c>
      <c r="E7" s="46">
        <v>0</v>
      </c>
      <c r="F7" s="46">
        <v>0</v>
      </c>
      <c r="G7" s="46">
        <v>0</v>
      </c>
    </row>
    <row r="8" spans="1:7">
      <c r="A8" s="35" t="s">
        <v>204</v>
      </c>
      <c r="B8" s="17">
        <v>130</v>
      </c>
      <c r="C8" s="27">
        <f t="shared" si="1"/>
        <v>0</v>
      </c>
      <c r="D8" s="46">
        <v>0</v>
      </c>
      <c r="E8" s="46">
        <v>0</v>
      </c>
      <c r="F8" s="46">
        <v>0</v>
      </c>
      <c r="G8" s="46">
        <v>0</v>
      </c>
    </row>
    <row r="9" spans="1:7">
      <c r="A9" s="35" t="s">
        <v>205</v>
      </c>
      <c r="B9" s="17">
        <v>131</v>
      </c>
      <c r="C9" s="27">
        <f t="shared" si="1"/>
        <v>0</v>
      </c>
      <c r="D9" s="46">
        <v>0</v>
      </c>
      <c r="E9" s="46">
        <v>0</v>
      </c>
      <c r="F9" s="46">
        <v>0</v>
      </c>
      <c r="G9" s="46">
        <v>0</v>
      </c>
    </row>
    <row r="10" spans="1:7" ht="25.5">
      <c r="A10" s="35" t="s">
        <v>206</v>
      </c>
      <c r="B10" s="17">
        <v>132</v>
      </c>
      <c r="C10" s="27">
        <f t="shared" si="1"/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ht="25.5">
      <c r="A11" s="35" t="s">
        <v>222</v>
      </c>
      <c r="B11" s="17">
        <v>133</v>
      </c>
      <c r="C11" s="27">
        <f t="shared" si="1"/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>
      <c r="A12" s="35" t="s">
        <v>207</v>
      </c>
      <c r="B12" s="17">
        <v>134</v>
      </c>
      <c r="C12" s="27">
        <f t="shared" si="1"/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>
      <c r="A13" s="35" t="s">
        <v>208</v>
      </c>
      <c r="B13" s="17">
        <v>135</v>
      </c>
      <c r="C13" s="27">
        <f t="shared" si="1"/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>
      <c r="A14" s="35" t="s">
        <v>209</v>
      </c>
      <c r="B14" s="17">
        <v>136</v>
      </c>
      <c r="C14" s="27">
        <f t="shared" si="1"/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ht="25.5">
      <c r="A15" s="45" t="s">
        <v>210</v>
      </c>
      <c r="B15" s="17">
        <v>137</v>
      </c>
      <c r="C15" s="27">
        <f t="shared" si="1"/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ht="38.25">
      <c r="A16" s="35" t="s">
        <v>211</v>
      </c>
      <c r="B16" s="17">
        <v>138</v>
      </c>
      <c r="C16" s="27">
        <f t="shared" si="1"/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ht="12.75" customHeight="1"/>
    <row r="18" spans="1:7" ht="102">
      <c r="A18" s="30" t="s">
        <v>212</v>
      </c>
      <c r="B18" s="102" t="s">
        <v>280</v>
      </c>
      <c r="C18" s="103"/>
      <c r="D18" s="102" t="s">
        <v>281</v>
      </c>
      <c r="E18" s="103"/>
      <c r="F18" s="103"/>
      <c r="G18" s="103"/>
    </row>
    <row r="19" spans="1:7" ht="12.75" customHeight="1">
      <c r="B19" s="104" t="s">
        <v>150</v>
      </c>
      <c r="C19" s="104"/>
      <c r="D19" s="104" t="s">
        <v>151</v>
      </c>
      <c r="E19" s="104"/>
      <c r="F19" s="104" t="s">
        <v>152</v>
      </c>
      <c r="G19" s="104"/>
    </row>
    <row r="20" spans="1:7" ht="12.75" customHeight="1">
      <c r="B20" s="36"/>
      <c r="C20" s="36"/>
      <c r="D20" s="36"/>
      <c r="E20" s="36"/>
      <c r="F20" s="36"/>
      <c r="G20" s="36"/>
    </row>
    <row r="21" spans="1:7" ht="43.15" customHeight="1">
      <c r="B21" s="102" t="s">
        <v>282</v>
      </c>
      <c r="C21" s="103"/>
      <c r="D21" s="102" t="s">
        <v>283</v>
      </c>
      <c r="E21" s="103"/>
      <c r="F21" s="107">
        <v>44216</v>
      </c>
      <c r="G21" s="103"/>
    </row>
    <row r="22" spans="1:7" ht="33.75" customHeight="1">
      <c r="B22" s="106" t="s">
        <v>153</v>
      </c>
      <c r="C22" s="106"/>
      <c r="D22" s="106" t="s">
        <v>154</v>
      </c>
      <c r="E22" s="106"/>
      <c r="F22" s="106" t="s">
        <v>155</v>
      </c>
      <c r="G22" s="106"/>
    </row>
  </sheetData>
  <sheetProtection password="E44F" sheet="1" objects="1" scenarios="1"/>
  <customSheetViews>
    <customSheetView guid="{41ACEBFC-AFD5-4782-BDF3-FC5A9AD92B9E}" scale="90">
      <selection activeCell="G6" sqref="G6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8">
    <mergeCell ref="B22:C22"/>
    <mergeCell ref="D22:E22"/>
    <mergeCell ref="F22:G22"/>
    <mergeCell ref="B21:C21"/>
    <mergeCell ref="D21:E21"/>
    <mergeCell ref="F21:G21"/>
    <mergeCell ref="B18:C18"/>
    <mergeCell ref="D18:E18"/>
    <mergeCell ref="F18:G18"/>
    <mergeCell ref="B19:C19"/>
    <mergeCell ref="A1:G1"/>
    <mergeCell ref="A2:G2"/>
    <mergeCell ref="A3:A4"/>
    <mergeCell ref="B3:B4"/>
    <mergeCell ref="C3:C4"/>
    <mergeCell ref="D3:G3"/>
    <mergeCell ref="D19:E19"/>
    <mergeCell ref="F19:G19"/>
  </mergeCells>
  <pageMargins left="0.39370078740157483" right="0.43307086614173229" top="0.31496062992125984" bottom="0.78740157480314965" header="0.51181102362204722" footer="0.51181102362204722"/>
  <pageSetup paperSize="9" scale="9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Раздел4_1</vt:lpstr>
      <vt:lpstr>Раздел4_2</vt:lpstr>
      <vt:lpstr>Раздел5</vt:lpstr>
      <vt:lpstr>Раздел6</vt:lpstr>
      <vt:lpstr>Раздел4_2!Область_печати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Shulepin</dc:creator>
  <cp:lastModifiedBy>USER</cp:lastModifiedBy>
  <cp:revision>46</cp:revision>
  <cp:lastPrinted>2021-01-20T13:57:58Z</cp:lastPrinted>
  <dcterms:created xsi:type="dcterms:W3CDTF">2016-11-25T14:25:26Z</dcterms:created>
  <dcterms:modified xsi:type="dcterms:W3CDTF">2021-01-20T13:59:57Z</dcterms:modified>
  <dc:language>ru-RU</dc:language>
</cp:coreProperties>
</file>