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 firstSheet="6" activeTab="14"/>
  </bookViews>
  <sheets>
    <sheet name="ЦДТ" sheetId="1" r:id="rId1"/>
    <sheet name="ЦДТ-1" sheetId="2" r:id="rId2"/>
    <sheet name="ЦДТ-2" sheetId="3" r:id="rId3"/>
    <sheet name="ЦДТ-4" sheetId="4" r:id="rId4"/>
    <sheet name="ЦДТ-5" sheetId="5" r:id="rId5"/>
    <sheet name="ЦДТ-6" sheetId="6" r:id="rId6"/>
    <sheet name="ЦДТТ-1" sheetId="7" r:id="rId7"/>
    <sheet name="ДЮЦ-3" sheetId="17" r:id="rId8"/>
    <sheet name="ДЭБЦ" sheetId="9" r:id="rId9"/>
    <sheet name="Планета" sheetId="10" r:id="rId10"/>
    <sheet name="Матросова" sheetId="11" r:id="rId11"/>
    <sheet name="Деева" sheetId="12" r:id="rId12"/>
    <sheet name="Огонек" sheetId="13" r:id="rId13"/>
    <sheet name="Росток" sheetId="14" r:id="rId14"/>
    <sheet name="сводУДО" sheetId="15" r:id="rId15"/>
    <sheet name="Лист1" sheetId="16" r:id="rId16"/>
  </sheets>
  <definedNames>
    <definedName name="Z_54FAAB6F_F7AF_42C5_A6AB_97473703BC05_.wvu.FilterData" localSheetId="5" hidden="1">'ЦДТ-6'!#REF!</definedName>
    <definedName name="Z_54FAAB6F_F7AF_42C5_A6AB_97473703BC05_.wvu.Rows" localSheetId="5" hidden="1">'ЦДТ-6'!$20:$20</definedName>
    <definedName name="Z_878F3283_E64B_4E1C_96E5_824A02C55E60_.wvu.Rows" localSheetId="5" hidden="1">'ЦДТ-6'!$20:$20</definedName>
    <definedName name="Z_CD787B8C_9644_449A_849F_FDCA76B0EFF2_.wvu.Rows" localSheetId="5" hidden="1">'ЦДТ-6'!$20:$20</definedName>
  </definedNames>
  <calcPr calcId="124519"/>
  <customWorkbookViews>
    <customWorkbookView name="deeva - Личное представление" guid="{6817BAAA-7D92-4161-8F52-A8BEF06D3E63}" mergeInterval="0" personalView="1" maximized="1" xWindow="1" yWindow="1" windowWidth="1360" windowHeight="534" activeSheetId="12"/>
    <customWorkbookView name="dod11 - Личное представление" guid="{878F3283-E64B-4E1C-96E5-824A02C55E60}" mergeInterval="0" personalView="1" maximized="1" xWindow="1" yWindow="1" windowWidth="1360" windowHeight="534" activeSheetId="6"/>
    <customWorkbookView name="rostok - Личное представление" guid="{C3FBE323-0288-45E9-BA84-136523ED976E}" mergeInterval="0" personalView="1" maximized="1" xWindow="1" yWindow="1" windowWidth="1276" windowHeight="790" activeSheetId="14"/>
    <customWorkbookView name="mou49 - Личное представление" guid="{CB89980A-B80C-4784-8DC6-647923EB3E7F}" mergeInterval="0" personalView="1" maximized="1" xWindow="1" yWindow="1" windowWidth="1360" windowHeight="534" activeSheetId="9"/>
    <customWorkbookView name="dod1 - Личное представление" guid="{65A93BE6-2060-4183-8073-5D10C34AAD3D}" mergeInterval="0" personalView="1" maximized="1" xWindow="1" yWindow="1" windowWidth="1436" windowHeight="666" activeSheetId="2"/>
    <customWorkbookView name="masha - Личное представление" guid="{54FAAB6F-F7AF-42C5-A6AB-97473703BC05}" mergeInterval="0" personalView="1" maximized="1" xWindow="1" yWindow="1" windowWidth="1436" windowHeight="666" activeSheetId="6"/>
    <customWorkbookView name="dod9 - Личное представление" guid="{7C915046-0F0A-4839-8326-E935683D0D91}" mergeInterval="0" personalView="1" maximized="1" xWindow="1" yWindow="1" windowWidth="1916" windowHeight="846" activeSheetId="1"/>
    <customWorkbookView name="dod2 - Личное представление" guid="{41FABE75-E499-49F2-BBE6-40BE6366D32A}" mergeInterval="0" personalView="1" maximized="1" xWindow="1" yWindow="1" windowWidth="1360" windowHeight="534" activeSheetId="7"/>
    <customWorkbookView name="mdou165 - Личное представление" guid="{11E0B7ED-F618-4DD2-AB64-71CA10B0C370}" mergeInterval="0" personalView="1" maximized="1" xWindow="1" yWindow="1" windowWidth="1360" windowHeight="534" activeSheetId="1"/>
    <customWorkbookView name="mister - Личное представление" guid="{D4FF6234-AFFB-4404-A69F-A5BB68352FFD}" mergeInterval="0" personalView="1" maximized="1" xWindow="-8" yWindow="-8" windowWidth="1936" windowHeight="1056" activeSheetId="1"/>
    <customWorkbookView name="dod7 - Личное представление" guid="{E44D893B-87F6-4AE2-B643-5F6098FDF931}" mergeInterval="0" personalView="1" maximized="1" xWindow="1" yWindow="1" windowWidth="1676" windowHeight="816" activeSheetId="11"/>
    <customWorkbookView name="dod6 - Личное представление" guid="{190AEB8D-757B-4F45-A2C9-203B271D8093}" mergeInterval="0" personalView="1" maximized="1" xWindow="1" yWindow="1" windowWidth="1916" windowHeight="846" activeSheetId="8"/>
    <customWorkbookView name="Администратор - Личное представление" guid="{44109D77-B8DD-48C8-B46C-6A467E8FAB37}" mergeInterval="0" personalView="1" maximized="1" xWindow="1" yWindow="1" windowWidth="1916" windowHeight="846" activeSheetId="2"/>
    <customWorkbookView name="Хачатурова - Личное представление" guid="{E76180EB-DCA1-4A3F-B4E8-38F83780C6F6}" mergeInterval="0" personalView="1" maximized="1" xWindow="1" yWindow="1" windowWidth="1916" windowHeight="953" activeSheetId="16"/>
    <customWorkbookView name="dod-ogonek - Личное представление" guid="{711FEC62-DC54-4010-B01A-7B7080831EFE}" mergeInterval="0" personalView="1" maximized="1" xWindow="1" yWindow="1" windowWidth="1276" windowHeight="790" activeSheetId="13"/>
    <customWorkbookView name="mdou116 - Личное представление" guid="{AE0FEBDB-FEA0-4FC0-B414-4E532187AA15}" mergeInterval="0" personalView="1" maximized="1" xWindow="1" yWindow="1" windowWidth="1276" windowHeight="790" activeSheetId="6"/>
    <customWorkbookView name="dod3 - Личное представление" guid="{5A7E10AF-9E8C-4EDA-A652-FA0065B3043B}" mergeInterval="0" personalView="1" maximized="1" xWindow="1" yWindow="1" windowWidth="1864" windowHeight="825" activeSheetId="5"/>
    <customWorkbookView name="Лазарева - Личное представление" guid="{89EFAEB9-F4EF-4E89-A843-DFCA76794920}" mergeInterval="0" personalView="1" maximized="1" xWindow="1" yWindow="1" windowWidth="1360" windowHeight="606" activeSheetId="9"/>
    <customWorkbookView name="mdou3 - Личное представление" guid="{266C4793-6A1A-41DA-BD61-CE31394EC461}" mergeInterval="0" personalView="1" maximized="1" xWindow="1" yWindow="1" windowWidth="1916" windowHeight="846" activeSheetId="3"/>
    <customWorkbookView name="dod8 - Личное представление" guid="{36FDC8A0-6579-4B1F-9F1B-C4336938DC92}" mergeInterval="0" personalView="1" xWindow="14" yWindow="32" windowWidth="996" windowHeight="503" activeSheetId="10"/>
    <customWorkbookView name="user - Личное представление" guid="{CD787B8C-9644-449A-849F-FDCA76B0EFF2}" mergeInterval="0" personalView="1" maximized="1" xWindow="1" yWindow="1" windowWidth="1280" windowHeight="794" activeSheetId="15" showComments="commIndAndComment"/>
  </customWorkbookViews>
</workbook>
</file>

<file path=xl/calcChain.xml><?xml version="1.0" encoding="utf-8"?>
<calcChain xmlns="http://schemas.openxmlformats.org/spreadsheetml/2006/main">
  <c r="AD9" i="15"/>
  <c r="F21" i="5" l="1"/>
  <c r="G21"/>
  <c r="H21"/>
  <c r="I21"/>
  <c r="H82" i="17"/>
  <c r="H81"/>
  <c r="H80"/>
  <c r="D76"/>
  <c r="I62"/>
  <c r="I64" s="1"/>
  <c r="H54"/>
  <c r="H53"/>
  <c r="H52"/>
  <c r="H51"/>
  <c r="I44"/>
  <c r="I43"/>
  <c r="I42"/>
  <c r="I41"/>
  <c r="L32"/>
  <c r="K32"/>
  <c r="J32"/>
  <c r="L31"/>
  <c r="K31"/>
  <c r="J31"/>
  <c r="L30"/>
  <c r="K30"/>
  <c r="J30"/>
  <c r="I21"/>
  <c r="H21"/>
  <c r="F21"/>
  <c r="L20"/>
  <c r="L19"/>
  <c r="L18"/>
  <c r="L17"/>
  <c r="AD10"/>
  <c r="AE10" s="1"/>
  <c r="AD9"/>
  <c r="AD8"/>
  <c r="AD7"/>
  <c r="AD6"/>
  <c r="H54" i="1"/>
  <c r="H53"/>
  <c r="H51"/>
  <c r="I44"/>
  <c r="I43"/>
  <c r="I41"/>
  <c r="P93" i="15"/>
  <c r="O93"/>
  <c r="N93"/>
  <c r="M93"/>
  <c r="L93"/>
  <c r="K93"/>
  <c r="J93"/>
  <c r="I93"/>
  <c r="H93"/>
  <c r="G93"/>
  <c r="F93"/>
  <c r="E93"/>
  <c r="D93"/>
  <c r="C93"/>
  <c r="B93"/>
  <c r="A93"/>
  <c r="K89"/>
  <c r="J89"/>
  <c r="I89"/>
  <c r="H89"/>
  <c r="G89"/>
  <c r="F89"/>
  <c r="E89"/>
  <c r="D89"/>
  <c r="C89"/>
  <c r="G82"/>
  <c r="F82"/>
  <c r="E82"/>
  <c r="G81"/>
  <c r="F81"/>
  <c r="E81"/>
  <c r="G80"/>
  <c r="F80"/>
  <c r="E80"/>
  <c r="D80"/>
  <c r="I66"/>
  <c r="I65"/>
  <c r="I63"/>
  <c r="I61"/>
  <c r="I60"/>
  <c r="I59"/>
  <c r="G54"/>
  <c r="F54"/>
  <c r="E54"/>
  <c r="G53"/>
  <c r="F53"/>
  <c r="E53"/>
  <c r="D53"/>
  <c r="C53"/>
  <c r="G52"/>
  <c r="F52"/>
  <c r="E52"/>
  <c r="D52"/>
  <c r="C52"/>
  <c r="G51"/>
  <c r="F51"/>
  <c r="E51"/>
  <c r="D51"/>
  <c r="C51"/>
  <c r="H44"/>
  <c r="G44"/>
  <c r="F44"/>
  <c r="E44"/>
  <c r="D44"/>
  <c r="C44"/>
  <c r="H43"/>
  <c r="G43"/>
  <c r="F43"/>
  <c r="E43"/>
  <c r="D43"/>
  <c r="C43"/>
  <c r="H42"/>
  <c r="G42"/>
  <c r="F42"/>
  <c r="E42"/>
  <c r="D42"/>
  <c r="C42"/>
  <c r="H41"/>
  <c r="G41"/>
  <c r="F41"/>
  <c r="E41"/>
  <c r="D41"/>
  <c r="C41"/>
  <c r="I33"/>
  <c r="H33"/>
  <c r="G33"/>
  <c r="F33"/>
  <c r="E33"/>
  <c r="D33"/>
  <c r="I32"/>
  <c r="H32"/>
  <c r="G32"/>
  <c r="F32"/>
  <c r="E32"/>
  <c r="D32"/>
  <c r="C32"/>
  <c r="I31"/>
  <c r="H31"/>
  <c r="G31"/>
  <c r="F31"/>
  <c r="E31"/>
  <c r="D31"/>
  <c r="C31"/>
  <c r="I30"/>
  <c r="H30"/>
  <c r="G30"/>
  <c r="F30"/>
  <c r="E30"/>
  <c r="D30"/>
  <c r="C30"/>
  <c r="K20"/>
  <c r="J20"/>
  <c r="I20"/>
  <c r="H20"/>
  <c r="G20"/>
  <c r="F20"/>
  <c r="K19"/>
  <c r="I19"/>
  <c r="H19"/>
  <c r="G19"/>
  <c r="F19"/>
  <c r="K17"/>
  <c r="J17"/>
  <c r="I17"/>
  <c r="H17"/>
  <c r="G17"/>
  <c r="F17"/>
  <c r="I16"/>
  <c r="H16"/>
  <c r="G16"/>
  <c r="F16"/>
  <c r="AE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E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E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E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9"/>
  <c r="F21" i="13"/>
  <c r="G21"/>
  <c r="H21"/>
  <c r="I21"/>
  <c r="J21"/>
  <c r="K21"/>
  <c r="H82" i="2"/>
  <c r="H81"/>
  <c r="H80"/>
  <c r="D76"/>
  <c r="I62"/>
  <c r="I64" s="1"/>
  <c r="H54"/>
  <c r="H53"/>
  <c r="H52"/>
  <c r="H51"/>
  <c r="I44"/>
  <c r="I43"/>
  <c r="I42"/>
  <c r="I41"/>
  <c r="L33"/>
  <c r="K33"/>
  <c r="J33"/>
  <c r="L32"/>
  <c r="K32"/>
  <c r="J32"/>
  <c r="L31"/>
  <c r="K31"/>
  <c r="J31"/>
  <c r="L30"/>
  <c r="K30"/>
  <c r="J30"/>
  <c r="K21"/>
  <c r="J21"/>
  <c r="I21"/>
  <c r="H21"/>
  <c r="G21"/>
  <c r="F21"/>
  <c r="L20"/>
  <c r="L19"/>
  <c r="L18"/>
  <c r="L17"/>
  <c r="L16"/>
  <c r="AE10"/>
  <c r="AD9"/>
  <c r="AD8"/>
  <c r="AD7"/>
  <c r="AD6"/>
  <c r="H82" i="3"/>
  <c r="H81"/>
  <c r="H80"/>
  <c r="D76"/>
  <c r="I62"/>
  <c r="I64" s="1"/>
  <c r="H54"/>
  <c r="H53"/>
  <c r="H52"/>
  <c r="H51"/>
  <c r="I44"/>
  <c r="I43"/>
  <c r="I42"/>
  <c r="I41"/>
  <c r="L33"/>
  <c r="K33"/>
  <c r="J33"/>
  <c r="L32"/>
  <c r="K32"/>
  <c r="J32"/>
  <c r="L31"/>
  <c r="K31"/>
  <c r="J31"/>
  <c r="L30"/>
  <c r="K30"/>
  <c r="J30"/>
  <c r="K21"/>
  <c r="J21"/>
  <c r="I21"/>
  <c r="H21"/>
  <c r="G21"/>
  <c r="F21"/>
  <c r="L20"/>
  <c r="L19"/>
  <c r="L18"/>
  <c r="L17"/>
  <c r="L16"/>
  <c r="AE10"/>
  <c r="AD9"/>
  <c r="AD8"/>
  <c r="AD7"/>
  <c r="AD6"/>
  <c r="H82" i="4"/>
  <c r="H81"/>
  <c r="H80"/>
  <c r="D76"/>
  <c r="I62"/>
  <c r="I64" s="1"/>
  <c r="H54"/>
  <c r="H53"/>
  <c r="H52"/>
  <c r="H51"/>
  <c r="I44"/>
  <c r="I43"/>
  <c r="I42"/>
  <c r="I41"/>
  <c r="L33"/>
  <c r="K33"/>
  <c r="J33"/>
  <c r="L32"/>
  <c r="K32"/>
  <c r="J32"/>
  <c r="L31"/>
  <c r="K31"/>
  <c r="J31"/>
  <c r="L30"/>
  <c r="K30"/>
  <c r="J30"/>
  <c r="K21"/>
  <c r="J21"/>
  <c r="I21"/>
  <c r="H21"/>
  <c r="G21"/>
  <c r="F21"/>
  <c r="L20"/>
  <c r="L19"/>
  <c r="L18"/>
  <c r="L17"/>
  <c r="L16"/>
  <c r="AE10"/>
  <c r="AD9"/>
  <c r="AD8"/>
  <c r="AD7"/>
  <c r="AD6"/>
  <c r="H82" i="5"/>
  <c r="H81"/>
  <c r="H80"/>
  <c r="D76"/>
  <c r="I62"/>
  <c r="I64" s="1"/>
  <c r="H54"/>
  <c r="H53"/>
  <c r="H52"/>
  <c r="H51"/>
  <c r="I44"/>
  <c r="I43"/>
  <c r="I42"/>
  <c r="I41"/>
  <c r="L33"/>
  <c r="K33"/>
  <c r="L32"/>
  <c r="K32"/>
  <c r="J32"/>
  <c r="L31"/>
  <c r="K31"/>
  <c r="J31"/>
  <c r="L30"/>
  <c r="K30"/>
  <c r="J30"/>
  <c r="L20"/>
  <c r="L19"/>
  <c r="L18"/>
  <c r="L17"/>
  <c r="L16"/>
  <c r="AE10"/>
  <c r="AD9"/>
  <c r="AD8"/>
  <c r="AD7"/>
  <c r="AD6"/>
  <c r="H82" i="6"/>
  <c r="H81"/>
  <c r="H80"/>
  <c r="D76"/>
  <c r="I62"/>
  <c r="I64" s="1"/>
  <c r="H54"/>
  <c r="H53"/>
  <c r="H52"/>
  <c r="H51"/>
  <c r="I44"/>
  <c r="I43"/>
  <c r="I42"/>
  <c r="I41"/>
  <c r="L33"/>
  <c r="K33"/>
  <c r="J33"/>
  <c r="L32"/>
  <c r="K32"/>
  <c r="J32"/>
  <c r="L31"/>
  <c r="K31"/>
  <c r="J31"/>
  <c r="L30"/>
  <c r="K30"/>
  <c r="J30"/>
  <c r="K21"/>
  <c r="L20"/>
  <c r="L19"/>
  <c r="L18"/>
  <c r="L17"/>
  <c r="L16"/>
  <c r="AD9"/>
  <c r="AD8"/>
  <c r="AD8" i="15" s="1"/>
  <c r="AD7" i="6"/>
  <c r="AD7" i="15" s="1"/>
  <c r="AD6" i="6"/>
  <c r="AD6" i="15" s="1"/>
  <c r="H82" i="7"/>
  <c r="H81"/>
  <c r="H80"/>
  <c r="D76"/>
  <c r="I62"/>
  <c r="I64" s="1"/>
  <c r="H54"/>
  <c r="H53"/>
  <c r="H52"/>
  <c r="H51"/>
  <c r="I44"/>
  <c r="I43"/>
  <c r="I42"/>
  <c r="I41"/>
  <c r="L33"/>
  <c r="K33"/>
  <c r="J33"/>
  <c r="L32"/>
  <c r="K32"/>
  <c r="J32"/>
  <c r="L31"/>
  <c r="K31"/>
  <c r="J31"/>
  <c r="L30"/>
  <c r="K30"/>
  <c r="J30"/>
  <c r="K21"/>
  <c r="J21"/>
  <c r="I21"/>
  <c r="H21"/>
  <c r="G21"/>
  <c r="F21"/>
  <c r="L20"/>
  <c r="L19"/>
  <c r="L18"/>
  <c r="L17"/>
  <c r="L16"/>
  <c r="AE10"/>
  <c r="AD9"/>
  <c r="AD8"/>
  <c r="AD7"/>
  <c r="AD6"/>
  <c r="H82" i="9"/>
  <c r="H81"/>
  <c r="H80"/>
  <c r="D76"/>
  <c r="I64"/>
  <c r="H54"/>
  <c r="H53"/>
  <c r="H52"/>
  <c r="H51"/>
  <c r="I44"/>
  <c r="I43"/>
  <c r="I42"/>
  <c r="I41"/>
  <c r="L33"/>
  <c r="K33"/>
  <c r="L32"/>
  <c r="K32"/>
  <c r="J32"/>
  <c r="L31"/>
  <c r="K31"/>
  <c r="J31"/>
  <c r="L30"/>
  <c r="K30"/>
  <c r="J30"/>
  <c r="I21"/>
  <c r="H21"/>
  <c r="G21"/>
  <c r="F21"/>
  <c r="L20"/>
  <c r="L19"/>
  <c r="L18"/>
  <c r="L17"/>
  <c r="L16"/>
  <c r="AE10"/>
  <c r="AD9"/>
  <c r="AD8"/>
  <c r="AD7"/>
  <c r="AD6"/>
  <c r="H82" i="10"/>
  <c r="H81"/>
  <c r="H80"/>
  <c r="D76"/>
  <c r="I62"/>
  <c r="I64" s="1"/>
  <c r="H54"/>
  <c r="H53"/>
  <c r="H52"/>
  <c r="H51"/>
  <c r="I44"/>
  <c r="I43"/>
  <c r="I42"/>
  <c r="I41"/>
  <c r="L33"/>
  <c r="K33"/>
  <c r="J33"/>
  <c r="L32"/>
  <c r="K32"/>
  <c r="J32"/>
  <c r="L31"/>
  <c r="K31"/>
  <c r="J31"/>
  <c r="L30"/>
  <c r="K30"/>
  <c r="J30"/>
  <c r="K21"/>
  <c r="J21"/>
  <c r="I21"/>
  <c r="H21"/>
  <c r="G21"/>
  <c r="F21"/>
  <c r="L20"/>
  <c r="L19"/>
  <c r="L18"/>
  <c r="L17"/>
  <c r="L16"/>
  <c r="AE10"/>
  <c r="AD9"/>
  <c r="AD8"/>
  <c r="AD7"/>
  <c r="AD6"/>
  <c r="H82" i="11"/>
  <c r="H81"/>
  <c r="H80"/>
  <c r="D76"/>
  <c r="I62"/>
  <c r="I64" s="1"/>
  <c r="H54"/>
  <c r="H53"/>
  <c r="H52"/>
  <c r="H51"/>
  <c r="I44"/>
  <c r="I43"/>
  <c r="I42"/>
  <c r="I41"/>
  <c r="L33"/>
  <c r="K33"/>
  <c r="J33"/>
  <c r="L32"/>
  <c r="K32"/>
  <c r="J32"/>
  <c r="L31"/>
  <c r="K31"/>
  <c r="J31"/>
  <c r="L30"/>
  <c r="K30"/>
  <c r="J30"/>
  <c r="K21"/>
  <c r="J21"/>
  <c r="I21"/>
  <c r="H21"/>
  <c r="G21"/>
  <c r="F21"/>
  <c r="L20"/>
  <c r="L19"/>
  <c r="L18"/>
  <c r="L17"/>
  <c r="L16"/>
  <c r="AE10"/>
  <c r="AD9"/>
  <c r="AD8"/>
  <c r="AD7"/>
  <c r="AD6"/>
  <c r="H82" i="12"/>
  <c r="H81"/>
  <c r="H80"/>
  <c r="D76"/>
  <c r="I62"/>
  <c r="I64" s="1"/>
  <c r="H54"/>
  <c r="H53"/>
  <c r="H52"/>
  <c r="H51"/>
  <c r="I44"/>
  <c r="I43"/>
  <c r="I42"/>
  <c r="I41"/>
  <c r="L33"/>
  <c r="K33"/>
  <c r="J33"/>
  <c r="K21"/>
  <c r="J21"/>
  <c r="I21"/>
  <c r="H21"/>
  <c r="G21"/>
  <c r="F21"/>
  <c r="L20"/>
  <c r="L19"/>
  <c r="L18"/>
  <c r="L17"/>
  <c r="L16"/>
  <c r="AE10"/>
  <c r="AD9"/>
  <c r="AD8"/>
  <c r="AD7"/>
  <c r="AD6"/>
  <c r="H82" i="13"/>
  <c r="H81"/>
  <c r="H80"/>
  <c r="D76"/>
  <c r="I62"/>
  <c r="I64" s="1"/>
  <c r="H54"/>
  <c r="H53"/>
  <c r="H52"/>
  <c r="H51"/>
  <c r="I44"/>
  <c r="I43"/>
  <c r="I42"/>
  <c r="I41"/>
  <c r="L32"/>
  <c r="K32"/>
  <c r="J32"/>
  <c r="L31"/>
  <c r="K31"/>
  <c r="J31"/>
  <c r="L30"/>
  <c r="K30"/>
  <c r="J30"/>
  <c r="L20"/>
  <c r="L19"/>
  <c r="L18"/>
  <c r="L17"/>
  <c r="L16"/>
  <c r="AE10"/>
  <c r="AD9"/>
  <c r="AD8"/>
  <c r="AD7"/>
  <c r="AD6"/>
  <c r="H82" i="14"/>
  <c r="H81"/>
  <c r="H80"/>
  <c r="D76"/>
  <c r="I62"/>
  <c r="I64" s="1"/>
  <c r="H54"/>
  <c r="H53"/>
  <c r="H52"/>
  <c r="H51"/>
  <c r="I44"/>
  <c r="I43"/>
  <c r="I42"/>
  <c r="I41"/>
  <c r="L33"/>
  <c r="K33"/>
  <c r="J33"/>
  <c r="L32"/>
  <c r="K32"/>
  <c r="J32"/>
  <c r="L31"/>
  <c r="K31"/>
  <c r="J31"/>
  <c r="L30"/>
  <c r="K30"/>
  <c r="J30"/>
  <c r="K21"/>
  <c r="J21"/>
  <c r="I21"/>
  <c r="H21"/>
  <c r="G21"/>
  <c r="F21"/>
  <c r="L20"/>
  <c r="L19"/>
  <c r="L18"/>
  <c r="L17"/>
  <c r="L16"/>
  <c r="AD9"/>
  <c r="AD8"/>
  <c r="AD7"/>
  <c r="AD6"/>
  <c r="H82" i="15"/>
  <c r="H81"/>
  <c r="H80"/>
  <c r="D76"/>
  <c r="I62"/>
  <c r="I64" s="1"/>
  <c r="H54"/>
  <c r="H53"/>
  <c r="H52"/>
  <c r="H51"/>
  <c r="I44"/>
  <c r="I43"/>
  <c r="I42"/>
  <c r="I41"/>
  <c r="L33"/>
  <c r="L32"/>
  <c r="K32"/>
  <c r="J32"/>
  <c r="L31"/>
  <c r="K31"/>
  <c r="J31"/>
  <c r="L30"/>
  <c r="K30"/>
  <c r="J30"/>
  <c r="L20"/>
  <c r="L19"/>
  <c r="L18"/>
  <c r="L17"/>
  <c r="AE10"/>
  <c r="H82" i="1"/>
  <c r="H81"/>
  <c r="H80"/>
  <c r="D76"/>
  <c r="I62"/>
  <c r="I64" s="1"/>
  <c r="H52"/>
  <c r="I42"/>
  <c r="L33"/>
  <c r="K33"/>
  <c r="J33"/>
  <c r="L32"/>
  <c r="K32"/>
  <c r="J32"/>
  <c r="L31"/>
  <c r="K31"/>
  <c r="J31"/>
  <c r="L30"/>
  <c r="K30"/>
  <c r="J30"/>
  <c r="K21"/>
  <c r="J21"/>
  <c r="I21"/>
  <c r="H21"/>
  <c r="G21"/>
  <c r="F21"/>
  <c r="L20"/>
  <c r="L19"/>
  <c r="L18"/>
  <c r="L17"/>
  <c r="L16"/>
  <c r="AE10"/>
  <c r="AD9"/>
  <c r="AD8"/>
  <c r="AD7"/>
  <c r="AD6"/>
  <c r="L16" i="15" l="1"/>
  <c r="L21" i="17"/>
  <c r="K33" i="15"/>
  <c r="J33"/>
  <c r="L21" i="3"/>
  <c r="L21" i="13"/>
  <c r="L21" i="6"/>
  <c r="L21" i="14"/>
  <c r="L21" i="7"/>
  <c r="L21" i="4"/>
  <c r="L21" i="10"/>
  <c r="L21" i="12"/>
  <c r="L21" i="5"/>
  <c r="L21" i="9"/>
  <c r="L21" i="11"/>
  <c r="L21" i="1"/>
  <c r="L21" i="2"/>
</calcChain>
</file>

<file path=xl/sharedStrings.xml><?xml version="1.0" encoding="utf-8"?>
<sst xmlns="http://schemas.openxmlformats.org/spreadsheetml/2006/main" count="2799" uniqueCount="159">
  <si>
    <t>без декретников и совместителей!</t>
  </si>
  <si>
    <t>№</t>
  </si>
  <si>
    <t>Тип учреж-
дения</t>
  </si>
  <si>
    <t>Кол-во
учреж-
дений</t>
  </si>
  <si>
    <t>Всего работников (в т.ч.руковод., пед.,техн.и обсл.персонал).  В школах должно быть =кол-ву в 3 разделе ОО-1</t>
  </si>
  <si>
    <t>Всего
педра-
ботников (без руководителей), у школ должно быть = кол-ву в 3 разделе ОО-1</t>
  </si>
  <si>
    <r>
      <rPr>
        <b/>
        <sz val="16"/>
        <color indexed="10"/>
        <rFont val="Arial"/>
        <family val="2"/>
        <charset val="204"/>
      </rPr>
      <t xml:space="preserve">
</t>
    </r>
    <r>
      <rPr>
        <b/>
        <sz val="16"/>
        <rFont val="Arial"/>
        <family val="2"/>
        <charset val="204"/>
      </rPr>
      <t>Педагогические работники (без руководителей)</t>
    </r>
  </si>
  <si>
    <t xml:space="preserve">Всего
педра-
ботников (без руководителей)проверка по возрасту </t>
  </si>
  <si>
    <t xml:space="preserve">Из числа руководителей и педработников получают досрочную пенсию по выслуге </t>
  </si>
  <si>
    <t>Образование</t>
  </si>
  <si>
    <t>Возрастной ценз (женщины)</t>
  </si>
  <si>
    <t>возрастной ценз (мужчины)</t>
  </si>
  <si>
    <t>выс-
шее</t>
  </si>
  <si>
    <t>н/
высш
(имеют справку)</t>
  </si>
  <si>
    <t>сред
нее
профес
сиональ
ное</t>
  </si>
  <si>
    <t>среднее</t>
  </si>
  <si>
    <t>до 25
лет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</si>
  <si>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</si>
  <si>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</si>
  <si>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</si>
  <si>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</si>
  <si>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</si>
  <si>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</si>
  <si>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</si>
  <si>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</si>
  <si>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свы-
ше 65</t>
  </si>
  <si>
    <t>1.</t>
  </si>
  <si>
    <t>Общеобра-
зовательные
школы</t>
  </si>
  <si>
    <t xml:space="preserve">2. </t>
  </si>
  <si>
    <t>Вечерние 
школы</t>
  </si>
  <si>
    <t xml:space="preserve">3. </t>
  </si>
  <si>
    <t>Дошкольные
образовател.
учреждения</t>
  </si>
  <si>
    <t xml:space="preserve">4. </t>
  </si>
  <si>
    <t>Учреждения
дополнител.
образования</t>
  </si>
  <si>
    <t>ИТОГО</t>
  </si>
  <si>
    <t>Руководящие работники</t>
  </si>
  <si>
    <t>Осталь-
ные пед-
работ-
ники</t>
  </si>
  <si>
    <t>Учеб-
вспомо-
гатель-
ный и
 обсл. 
персо-
нал</t>
  </si>
  <si>
    <t>Все-
го ра
ботни
ков в
ОУ</t>
  </si>
  <si>
    <t>дирек-
тор</t>
  </si>
  <si>
    <t>зам.ди-
ректора
(без АХЧ)</t>
  </si>
  <si>
    <t>зам.директора по АХЧ</t>
  </si>
  <si>
    <t>гл.бух-
галтер</t>
  </si>
  <si>
    <t xml:space="preserve">по этой строке идет автоматический подсчет данных строк 20-32 </t>
  </si>
  <si>
    <t>% выбывших</t>
  </si>
  <si>
    <t>х</t>
  </si>
  <si>
    <t>в т.ч. молодых специалистов</t>
  </si>
  <si>
    <t>по этой строке идет автоматический подсчет данных строк</t>
  </si>
  <si>
    <t>14.СВЕДЕНИЯ О ЧИСЛЕННОСТИ РАБОТАЮЩИХ В УЧРЕЖДЕНИИ ОБРАЗОВАНИЯ</t>
  </si>
  <si>
    <t xml:space="preserve">Кол-во 
руково-
дящих
работ-
ников
(дир,зам.дир. с зам.
по АХЧ,  гл.бухг.) </t>
  </si>
  <si>
    <t>Кол-во педработников 
(без руководящих работников)</t>
  </si>
  <si>
    <t xml:space="preserve">Кол-во работников учебно-вспомогательного и об служивающего персонала </t>
  </si>
  <si>
    <t>Всего работников 
(сумма руководящих, 
педработников,
 учебно-вспомогательного
 и обслуживающего 
персонала)</t>
  </si>
  <si>
    <t>Всего</t>
  </si>
  <si>
    <t>из них</t>
  </si>
  <si>
    <t>основных</t>
  </si>
  <si>
    <t>совместителей</t>
  </si>
  <si>
    <t>Общеобразовательные школы</t>
  </si>
  <si>
    <t>15. СВЕДЕНИЯ ПО АТТЕСТАЦИИ ПЕДАГОГИЧЕСКИХ И РУКОВОДЯЩИХ РАБОТНИКОВ</t>
  </si>
  <si>
    <t>Всего 
педра-
ботни-
ков (без руководителей)</t>
  </si>
  <si>
    <t>Из них аттестованы</t>
  </si>
  <si>
    <t>на соот
ветств. занимаемой должности</t>
  </si>
  <si>
    <t>высшая</t>
  </si>
  <si>
    <t>без кате
гории</t>
  </si>
  <si>
    <t>автомати
ческая проверка
всего педработников</t>
  </si>
  <si>
    <t>б) Информация об аттестации руководящих работников (с зам.по АХЧ)</t>
  </si>
  <si>
    <t>Всего 
руково-
дящих
работни-
ков (без гл.бух)</t>
  </si>
  <si>
    <t>без
кате
гории</t>
  </si>
  <si>
    <t>автомати
ческая проверка
всего руководителей</t>
  </si>
  <si>
    <t xml:space="preserve">16. ЗАКРЕПЛЯЕМОСТЬ МОЛОДЫХ СПЕЦИАЛИСТОВ ПОСЛЕ 3-х ЛЕТ РАБОТЫ  </t>
  </si>
  <si>
    <t xml:space="preserve">Число молодых специалистов, принятых в  2018 году </t>
  </si>
  <si>
    <t>считает автоматически</t>
  </si>
  <si>
    <t>из них работают по настоящее время</t>
  </si>
  <si>
    <t>доля работающих %</t>
  </si>
  <si>
    <t xml:space="preserve">Число молодых специалистов, принятых в  2019 году </t>
  </si>
  <si>
    <r>
      <t>17. СВЕДЕНИЯ ПО УЧЕБНОЙ НАГРУЗКЕ УЧИТЕЛЕЙ (</t>
    </r>
    <r>
      <rPr>
        <b/>
        <sz val="14"/>
        <color indexed="10"/>
        <rFont val="PT Astra Serif"/>
        <family val="1"/>
        <charset val="204"/>
      </rPr>
      <t>только для для школ</t>
    </r>
    <r>
      <rPr>
        <b/>
        <sz val="14"/>
        <rFont val="PT Astra Serif"/>
        <family val="1"/>
        <charset val="204"/>
      </rPr>
      <t>)</t>
    </r>
  </si>
  <si>
    <t>Всего учителей
(без руководителей, ведущих предметы),
и з них имеют нагрузку:</t>
  </si>
  <si>
    <t>менее 18 часов</t>
  </si>
  <si>
    <t>18 часов</t>
  </si>
  <si>
    <t>19-27 часов</t>
  </si>
  <si>
    <t>28-36 часов</t>
  </si>
  <si>
    <t>более 36 часов</t>
  </si>
  <si>
    <t>18. СВЕДЕНИЯ О ПОВЫШЕНИИ КВАЛИФИКАЦИИ ПЕДАГОГИЧЕСКИХ РАБОТНИКОВ В 2018-2019 ГОДАХ</t>
  </si>
  <si>
    <t>Должность</t>
  </si>
  <si>
    <t>Кол-во
 работающих по данной должности в ОУ</t>
  </si>
  <si>
    <t>% про
шедших курсы повышения квалификации</t>
  </si>
  <si>
    <t xml:space="preserve">Руководитель 
(директор, заведующий) </t>
  </si>
  <si>
    <t>автоматический подсчет</t>
  </si>
  <si>
    <t>Зам.руководителя</t>
  </si>
  <si>
    <t>Педагогичские
 работники</t>
  </si>
  <si>
    <t>Кол-во работающих в ОУ инвалидов</t>
  </si>
  <si>
    <t>Кол-во работающих в ОУ матерей-одиночек</t>
  </si>
  <si>
    <t xml:space="preserve">Количество работающих в ОУ  многодетных родителей                                                                    </t>
  </si>
  <si>
    <t>Количество работников ОУ предпенсионного возраста (за 5 лет до пенсии)</t>
  </si>
  <si>
    <t>Количество пенсионеров по ворасту</t>
  </si>
  <si>
    <t>Кол-во работников ОУ, имеющих детей до 3-х лет (включая матерей-одиночек и многодетных родителей)</t>
  </si>
  <si>
    <t xml:space="preserve">Кол-во работников ОУ,
 находящихся в декретных отпусках  </t>
  </si>
  <si>
    <t>всего</t>
  </si>
  <si>
    <t>из них руководящих и педагогических работников</t>
  </si>
  <si>
    <t>из них учебно-вспомогательный и обслуживающий персонал</t>
  </si>
  <si>
    <t>20. СВЕДЕНИЯ О КОЛИЧЕСТВЕ НАГРАЖДЕННЫХ ГОСУДАРСТВЕННЫМИ, ВЕДОМСТВЕННЫМИ,
 РЕГИОНАЛЬНЫМИ О МУНИЦИПАЛЬНЫМИ НАГРАДАМИ (количество человек)</t>
  </si>
  <si>
    <t>Заслуженный учитель РФ</t>
  </si>
  <si>
    <t>Государственные ордена, медали РФ</t>
  </si>
  <si>
    <t>Отличник образования</t>
  </si>
  <si>
    <t>Почетный работник общего
 образования РФ</t>
  </si>
  <si>
    <t>Почетная грамота Минобразования РФ</t>
  </si>
  <si>
    <t>Заслуженный работник образования
 Ульяновской обл.</t>
  </si>
  <si>
    <t>Почетная грамота Губернатора Ул.обла.</t>
  </si>
  <si>
    <t>Благодарственное письмо Губернатора Ул.обл.</t>
  </si>
  <si>
    <t>Благодарственное письмо
 Законодательного Собрания Ул.обл.</t>
  </si>
  <si>
    <t>Почетная грамота Минобразования Ул.обл.</t>
  </si>
  <si>
    <t>Благодарственное письмо 
Минобразования Ул.обл.</t>
  </si>
  <si>
    <t>Почетная грамота или Благ.письмо
 администрации г.Ульяновска</t>
  </si>
  <si>
    <t>Почетная грамота или Благ.письмо
Ульяновской Городской Думы</t>
  </si>
  <si>
    <t xml:space="preserve">Почетная грамота Управления образования
 администрации г.Ульяновска </t>
  </si>
  <si>
    <t>Почетная грамота или благодарность
 образовательной организации</t>
  </si>
  <si>
    <t>Исполнитель: (фио полностью)</t>
  </si>
  <si>
    <t>телефон исполнителя</t>
  </si>
  <si>
    <t xml:space="preserve">Число молодых специалистов, принятых в  2017 году </t>
  </si>
  <si>
    <t>12. ДАННЫЕ О КОЛИЧЕСТВЕННОМ И КАЧЕСТВЕННОМ СОСТАВЕ ПЕДАГОГИЧЕСКИХ РАБОТНИКОВ (НА 30.09.2020 Г.)</t>
  </si>
  <si>
    <t>13. ТЕКУЧЕСТЬ РУКОВОДЯЩИХ И ПЕДАГОГИЧЕСКИХ КАДРОВ ЗА ПЕРИОД с 01.10.2019 по 30.09.2020</t>
  </si>
  <si>
    <t>Всего работников по
 состоянию на 01.10.19 (по РИК-83 2019 г.)</t>
  </si>
  <si>
    <r>
      <t xml:space="preserve">Всего </t>
    </r>
    <r>
      <rPr>
        <b/>
        <sz val="10"/>
        <rFont val="PT Astra Serif"/>
        <family val="1"/>
        <charset val="204"/>
      </rPr>
      <t>выбыло</t>
    </r>
    <r>
      <rPr>
        <sz val="10"/>
        <rFont val="PT Astra Serif"/>
        <family val="1"/>
        <charset val="204"/>
      </rPr>
      <t xml:space="preserve"> за период 
с 01.10.19 по 30.09.20</t>
    </r>
  </si>
  <si>
    <t>Прибыло с 01.10.2020 всего</t>
  </si>
  <si>
    <t>Всего работников по
 состоянию на 30.09.20 (должно быть = кол-ву в табл.12,14,15)</t>
  </si>
  <si>
    <t xml:space="preserve">а) Информация об аттестации педагогических работников по состоянию на 30.09.2020 </t>
  </si>
  <si>
    <t>Принято всего молодых специалистов с 2017-2019</t>
  </si>
  <si>
    <t xml:space="preserve">Число молодых специалистов, принятых в  2020 году </t>
  </si>
  <si>
    <t>кол-во прошедших курсы в 2019 (с 01.01.19 по 31.12.20)</t>
  </si>
  <si>
    <t>кол-во 
запланированных на 2020</t>
  </si>
  <si>
    <t>кол-во прошедших курсы в 2020 (с 01.01.2020 по 20.09.2020)</t>
  </si>
  <si>
    <t>19. СВЕДЕНИЯ ОБ ОСОБЫХ ГРУППАХ РАБОТНИКОВ на  30.09.2020</t>
  </si>
  <si>
    <t>звание "Ветеран труда"</t>
  </si>
  <si>
    <t>Ильмухина Татьяна Георгиевна</t>
  </si>
  <si>
    <t>27-05-40; 89020067549</t>
  </si>
  <si>
    <t>Котина Анастасия Владимировна</t>
  </si>
  <si>
    <t>52-44-41</t>
  </si>
  <si>
    <t>Савостьева Екатерина Владимировна</t>
  </si>
  <si>
    <t>20-28-69</t>
  </si>
  <si>
    <t>Михеева Наталья Владиславовна, зам.директора по УВР</t>
  </si>
  <si>
    <t>Юсупова Эльвира Румылевна</t>
  </si>
  <si>
    <t>8 (8422) 21- 05-  56</t>
  </si>
  <si>
    <t>Суродина Ольга Владимировна</t>
  </si>
  <si>
    <t>73-64-22</t>
  </si>
  <si>
    <t>Исакова Лариса Николаевна</t>
  </si>
  <si>
    <t>27 12 32</t>
  </si>
  <si>
    <t>Юдакова Елена Александровна</t>
  </si>
  <si>
    <t>52-16-73, 8 906 144 57 38</t>
  </si>
  <si>
    <t>Плетнева Людмила Александровна</t>
  </si>
  <si>
    <t>27-25-21</t>
  </si>
  <si>
    <t>Бирюкова Надежда Александровна</t>
  </si>
  <si>
    <t>27-23-61</t>
  </si>
  <si>
    <t>Васильева Татьяна Ильинична</t>
  </si>
  <si>
    <t>61-61-14</t>
  </si>
  <si>
    <t>Полянская Лилия Рэисовна</t>
  </si>
  <si>
    <t>27-94-95</t>
  </si>
  <si>
    <t>Тасимова Надежда Владимировна, зам. директора по УВР</t>
  </si>
  <si>
    <t>Мишина Д.М.</t>
  </si>
  <si>
    <t>73-64-23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</si>
</sst>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PT Astra Serif"/>
      <family val="1"/>
      <charset val="204"/>
    </font>
    <font>
      <b/>
      <sz val="14"/>
      <name val="PT Astra Serif"/>
      <family val="1"/>
      <charset val="204"/>
    </font>
    <font>
      <sz val="14"/>
      <name val="PT Astra Serif"/>
      <family val="1"/>
      <charset val="204"/>
    </font>
    <font>
      <sz val="14"/>
      <name val="Arial"/>
      <family val="2"/>
      <charset val="204"/>
    </font>
    <font>
      <sz val="12"/>
      <color rgb="FFFF0000"/>
      <name val="PT Astra Serif"/>
      <family val="1"/>
      <charset val="204"/>
    </font>
    <font>
      <b/>
      <sz val="18"/>
      <name val="PT Astra Serif"/>
      <family val="1"/>
      <charset val="204"/>
    </font>
    <font>
      <sz val="12"/>
      <color rgb="FFFF0000"/>
      <name val="Arial"/>
      <family val="2"/>
      <charset val="204"/>
    </font>
    <font>
      <b/>
      <sz val="11"/>
      <name val="PT Astra Serif"/>
      <family val="1"/>
      <charset val="204"/>
    </font>
    <font>
      <b/>
      <sz val="16"/>
      <color rgb="FFFF0000"/>
      <name val="Arial"/>
      <family val="2"/>
      <charset val="204"/>
    </font>
    <font>
      <b/>
      <sz val="16"/>
      <color indexed="10"/>
      <name val="Arial"/>
      <family val="2"/>
      <charset val="204"/>
    </font>
    <font>
      <b/>
      <sz val="16"/>
      <name val="Arial"/>
      <family val="2"/>
      <charset val="204"/>
    </font>
    <font>
      <sz val="16"/>
      <color rgb="FFFF000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PT Astra Serif"/>
      <family val="1"/>
      <charset val="204"/>
    </font>
    <font>
      <sz val="8"/>
      <name val="PT Astra Serif"/>
      <family val="1"/>
      <charset val="204"/>
    </font>
    <font>
      <sz val="10"/>
      <color rgb="FFFF000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name val="Arial"/>
      <family val="2"/>
      <charset val="204"/>
    </font>
    <font>
      <sz val="12"/>
      <name val="PT Astra Serif"/>
      <family val="1"/>
      <charset val="204"/>
    </font>
    <font>
      <sz val="12"/>
      <name val="Arial"/>
      <family val="2"/>
      <charset val="204"/>
    </font>
    <font>
      <b/>
      <sz val="14"/>
      <color indexed="10"/>
      <name val="PT Astra Serif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5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9" borderId="2" xfId="0" applyFont="1" applyFill="1" applyBorder="1" applyAlignment="1">
      <alignment vertical="top"/>
    </xf>
    <xf numFmtId="0" fontId="3" fillId="4" borderId="2" xfId="0" applyFont="1" applyFill="1" applyBorder="1" applyAlignment="1">
      <alignment vertical="top"/>
    </xf>
    <xf numFmtId="0" fontId="3" fillId="6" borderId="2" xfId="0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0" fontId="3" fillId="8" borderId="2" xfId="0" applyFont="1" applyFill="1" applyBorder="1" applyAlignment="1">
      <alignment vertical="top"/>
    </xf>
    <xf numFmtId="0" fontId="18" fillId="8" borderId="2" xfId="0" applyFont="1" applyFill="1" applyBorder="1" applyAlignment="1">
      <alignment vertical="top" wrapText="1"/>
    </xf>
    <xf numFmtId="0" fontId="0" fillId="8" borderId="2" xfId="0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17" fillId="0" borderId="2" xfId="0" applyFont="1" applyBorder="1" applyAlignment="1">
      <alignment vertical="top"/>
    </xf>
    <xf numFmtId="0" fontId="19" fillId="8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/>
    </xf>
    <xf numFmtId="0" fontId="3" fillId="10" borderId="2" xfId="0" applyFont="1" applyFill="1" applyBorder="1" applyAlignment="1">
      <alignment horizontal="center" vertical="top"/>
    </xf>
    <xf numFmtId="9" fontId="3" fillId="2" borderId="2" xfId="0" applyNumberFormat="1" applyFont="1" applyFill="1" applyBorder="1" applyAlignment="1">
      <alignment horizontal="center" vertical="top"/>
    </xf>
    <xf numFmtId="9" fontId="3" fillId="7" borderId="2" xfId="0" applyNumberFormat="1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top" textRotation="90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7" fillId="7" borderId="2" xfId="0" applyFont="1" applyFill="1" applyBorder="1" applyAlignment="1">
      <alignment horizontal="center" vertical="center" textRotation="90"/>
    </xf>
    <xf numFmtId="0" fontId="17" fillId="10" borderId="2" xfId="0" applyFont="1" applyFill="1" applyBorder="1" applyAlignment="1">
      <alignment horizontal="center" vertical="center" textRotation="90"/>
    </xf>
    <xf numFmtId="0" fontId="17" fillId="6" borderId="2" xfId="0" applyFont="1" applyFill="1" applyBorder="1" applyAlignment="1">
      <alignment horizontal="center" vertical="center" textRotation="90"/>
    </xf>
    <xf numFmtId="0" fontId="17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top"/>
    </xf>
    <xf numFmtId="0" fontId="3" fillId="10" borderId="8" xfId="0" applyFont="1" applyFill="1" applyBorder="1" applyAlignment="1">
      <alignment horizontal="center" vertical="top"/>
    </xf>
    <xf numFmtId="0" fontId="3" fillId="10" borderId="2" xfId="0" applyFont="1" applyFill="1" applyBorder="1" applyAlignment="1">
      <alignment vertical="top"/>
    </xf>
    <xf numFmtId="0" fontId="3" fillId="6" borderId="2" xfId="0" applyFont="1" applyFill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10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vertical="top" wrapText="1"/>
    </xf>
    <xf numFmtId="1" fontId="3" fillId="7" borderId="2" xfId="0" applyNumberFormat="1" applyFont="1" applyFill="1" applyBorder="1" applyAlignment="1">
      <alignment vertical="top"/>
    </xf>
    <xf numFmtId="0" fontId="3" fillId="11" borderId="0" xfId="0" applyFont="1" applyFill="1" applyBorder="1" applyAlignment="1">
      <alignment vertical="top"/>
    </xf>
    <xf numFmtId="0" fontId="3" fillId="0" borderId="0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7" fillId="8" borderId="2" xfId="0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0" fontId="3" fillId="8" borderId="2" xfId="0" applyFont="1" applyFill="1" applyBorder="1" applyAlignment="1">
      <alignment horizontal="left" vertical="top"/>
    </xf>
    <xf numFmtId="9" fontId="3" fillId="0" borderId="2" xfId="2" applyFont="1" applyBorder="1" applyAlignment="1">
      <alignment vertical="top"/>
    </xf>
    <xf numFmtId="0" fontId="3" fillId="0" borderId="0" xfId="0" applyFont="1"/>
    <xf numFmtId="0" fontId="3" fillId="0" borderId="0" xfId="0" applyFont="1" applyBorder="1"/>
    <xf numFmtId="0" fontId="20" fillId="0" borderId="2" xfId="0" applyFont="1" applyBorder="1" applyAlignment="1">
      <alignment horizontal="center" vertical="top" wrapText="1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4" fillId="0" borderId="2" xfId="0" applyFont="1" applyBorder="1" applyAlignment="1">
      <alignment horizontal="center" vertical="center" textRotation="90" shrinkToFi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3" fillId="0" borderId="0" xfId="0" applyFont="1" applyAlignment="1">
      <alignment textRotation="90"/>
    </xf>
    <xf numFmtId="0" fontId="0" fillId="0" borderId="0" xfId="0" applyAlignment="1">
      <alignment textRotation="90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0" xfId="0" applyFont="1"/>
    <xf numFmtId="0" fontId="10" fillId="6" borderId="9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0" fillId="8" borderId="2" xfId="0" applyFont="1" applyFill="1" applyBorder="1" applyAlignment="1">
      <alignment horizontal="center" vertical="top" wrapText="1"/>
    </xf>
    <xf numFmtId="0" fontId="15" fillId="8" borderId="2" xfId="0" applyFont="1" applyFill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4" fillId="0" borderId="0" xfId="0" applyFont="1" applyAlignment="1"/>
    <xf numFmtId="0" fontId="3" fillId="2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/>
    </xf>
    <xf numFmtId="0" fontId="3" fillId="10" borderId="2" xfId="0" applyFont="1" applyFill="1" applyBorder="1" applyAlignment="1">
      <alignment horizontal="center" vertical="top"/>
    </xf>
    <xf numFmtId="9" fontId="3" fillId="2" borderId="2" xfId="0" applyNumberFormat="1" applyFont="1" applyFill="1" applyBorder="1" applyAlignment="1">
      <alignment horizontal="center" vertical="top"/>
    </xf>
    <xf numFmtId="9" fontId="3" fillId="7" borderId="2" xfId="0" applyNumberFormat="1" applyFont="1" applyFill="1" applyBorder="1" applyAlignment="1">
      <alignment horizontal="center" vertical="top"/>
    </xf>
    <xf numFmtId="0" fontId="3" fillId="9" borderId="2" xfId="0" applyFont="1" applyFill="1" applyBorder="1" applyAlignment="1">
      <alignment vertical="top"/>
    </xf>
    <xf numFmtId="0" fontId="3" fillId="4" borderId="2" xfId="0" applyFont="1" applyFill="1" applyBorder="1" applyAlignment="1">
      <alignment vertical="top"/>
    </xf>
    <xf numFmtId="0" fontId="3" fillId="6" borderId="2" xfId="0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0" fontId="3" fillId="8" borderId="2" xfId="0" applyFont="1" applyFill="1" applyBorder="1" applyAlignment="1">
      <alignment vertical="top"/>
    </xf>
    <xf numFmtId="0" fontId="0" fillId="8" borderId="2" xfId="0" applyFill="1" applyBorder="1" applyAlignment="1">
      <alignment vertical="top"/>
    </xf>
    <xf numFmtId="0" fontId="3" fillId="7" borderId="8" xfId="0" applyFont="1" applyFill="1" applyBorder="1" applyAlignment="1">
      <alignment horizontal="center" vertical="top"/>
    </xf>
    <xf numFmtId="0" fontId="3" fillId="9" borderId="8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/>
    </xf>
    <xf numFmtId="0" fontId="3" fillId="10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8" borderId="2" xfId="0" applyFont="1" applyFill="1" applyBorder="1" applyAlignment="1">
      <alignment horizontal="left" vertical="top"/>
    </xf>
    <xf numFmtId="0" fontId="20" fillId="0" borderId="2" xfId="0" applyFont="1" applyBorder="1" applyAlignment="1">
      <alignment horizontal="center" vertical="top" wrapText="1"/>
    </xf>
    <xf numFmtId="0" fontId="3" fillId="0" borderId="2" xfId="0" applyFont="1" applyBorder="1"/>
    <xf numFmtId="0" fontId="15" fillId="5" borderId="3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vertical="top"/>
    </xf>
    <xf numFmtId="0" fontId="8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/>
    </xf>
    <xf numFmtId="0" fontId="10" fillId="7" borderId="7" xfId="0" applyFont="1" applyFill="1" applyBorder="1" applyAlignment="1">
      <alignment horizontal="center" vertical="top"/>
    </xf>
    <xf numFmtId="0" fontId="10" fillId="7" borderId="5" xfId="0" applyFont="1" applyFill="1" applyBorder="1" applyAlignment="1">
      <alignment horizontal="center" vertical="top"/>
    </xf>
    <xf numFmtId="0" fontId="10" fillId="7" borderId="6" xfId="0" applyFont="1" applyFill="1" applyBorder="1" applyAlignment="1">
      <alignment horizontal="center" vertical="top"/>
    </xf>
    <xf numFmtId="0" fontId="15" fillId="8" borderId="7" xfId="0" applyFont="1" applyFill="1" applyBorder="1" applyAlignment="1">
      <alignment horizontal="center" vertical="top" wrapText="1"/>
    </xf>
    <xf numFmtId="0" fontId="15" fillId="8" borderId="5" xfId="0" applyFont="1" applyFill="1" applyBorder="1" applyAlignment="1">
      <alignment horizontal="center" vertical="top" wrapText="1"/>
    </xf>
    <xf numFmtId="0" fontId="15" fillId="8" borderId="6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7" borderId="3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top"/>
    </xf>
    <xf numFmtId="0" fontId="3" fillId="10" borderId="3" xfId="0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9" borderId="3" xfId="0" applyFont="1" applyFill="1" applyBorder="1" applyAlignment="1">
      <alignment horizontal="center" vertical="top" wrapText="1"/>
    </xf>
    <xf numFmtId="0" fontId="17" fillId="9" borderId="4" xfId="0" applyFont="1" applyFill="1" applyBorder="1" applyAlignment="1">
      <alignment horizontal="center" vertical="top" wrapText="1"/>
    </xf>
    <xf numFmtId="0" fontId="17" fillId="9" borderId="8" xfId="0" applyFont="1" applyFill="1" applyBorder="1" applyAlignment="1">
      <alignment horizontal="center" vertical="top" wrapText="1"/>
    </xf>
    <xf numFmtId="0" fontId="17" fillId="7" borderId="2" xfId="0" applyFont="1" applyFill="1" applyBorder="1" applyAlignment="1">
      <alignment horizontal="center" vertical="top" wrapText="1"/>
    </xf>
    <xf numFmtId="0" fontId="17" fillId="7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17" fillId="10" borderId="10" xfId="0" applyFont="1" applyFill="1" applyBorder="1" applyAlignment="1">
      <alignment horizontal="center" vertical="top" wrapText="1"/>
    </xf>
    <xf numFmtId="0" fontId="17" fillId="10" borderId="11" xfId="0" applyFont="1" applyFill="1" applyBorder="1" applyAlignment="1">
      <alignment horizontal="center" vertical="top" wrapText="1"/>
    </xf>
    <xf numFmtId="0" fontId="17" fillId="10" borderId="12" xfId="0" applyFont="1" applyFill="1" applyBorder="1" applyAlignment="1">
      <alignment horizontal="center" vertical="top" wrapText="1"/>
    </xf>
    <xf numFmtId="0" fontId="17" fillId="10" borderId="13" xfId="0" applyFont="1" applyFill="1" applyBorder="1" applyAlignment="1">
      <alignment horizontal="center" vertical="top" wrapText="1"/>
    </xf>
    <xf numFmtId="0" fontId="17" fillId="10" borderId="1" xfId="0" applyFont="1" applyFill="1" applyBorder="1" applyAlignment="1">
      <alignment horizontal="center" vertical="top" wrapText="1"/>
    </xf>
    <xf numFmtId="0" fontId="17" fillId="10" borderId="9" xfId="0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 vertical="top"/>
    </xf>
    <xf numFmtId="0" fontId="17" fillId="7" borderId="3" xfId="0" applyFont="1" applyFill="1" applyBorder="1" applyAlignment="1">
      <alignment horizontal="center" vertical="top"/>
    </xf>
    <xf numFmtId="0" fontId="17" fillId="7" borderId="8" xfId="0" applyFont="1" applyFill="1" applyBorder="1" applyAlignment="1">
      <alignment horizontal="center" vertical="top"/>
    </xf>
    <xf numFmtId="0" fontId="17" fillId="7" borderId="7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/>
    </xf>
    <xf numFmtId="0" fontId="3" fillId="10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/>
    </xf>
    <xf numFmtId="0" fontId="3" fillId="7" borderId="7" xfId="0" applyFont="1" applyFill="1" applyBorder="1" applyAlignment="1">
      <alignment horizontal="center" vertical="top"/>
    </xf>
    <xf numFmtId="0" fontId="3" fillId="7" borderId="5" xfId="0" applyFont="1" applyFill="1" applyBorder="1" applyAlignment="1">
      <alignment horizontal="center" vertical="top"/>
    </xf>
    <xf numFmtId="0" fontId="3" fillId="7" borderId="6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7" fillId="8" borderId="2" xfId="0" applyFont="1" applyFill="1" applyBorder="1" applyAlignment="1">
      <alignment horizontal="center" vertical="top"/>
    </xf>
    <xf numFmtId="0" fontId="3" fillId="8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left" vertical="top"/>
    </xf>
    <xf numFmtId="0" fontId="3" fillId="7" borderId="7" xfId="0" applyFont="1" applyFill="1" applyBorder="1" applyAlignment="1">
      <alignment horizontal="left" vertical="top"/>
    </xf>
    <xf numFmtId="0" fontId="3" fillId="7" borderId="5" xfId="0" applyFont="1" applyFill="1" applyBorder="1" applyAlignment="1">
      <alignment horizontal="left" vertical="top"/>
    </xf>
    <xf numFmtId="0" fontId="3" fillId="7" borderId="6" xfId="0" applyFont="1" applyFill="1" applyBorder="1" applyAlignment="1">
      <alignment horizontal="left" vertical="top"/>
    </xf>
    <xf numFmtId="0" fontId="1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0" fillId="0" borderId="0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/>
    </xf>
    <xf numFmtId="0" fontId="7" fillId="9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9" fontId="7" fillId="7" borderId="2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9" fontId="7" fillId="0" borderId="2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13" Type="http://schemas.openxmlformats.org/officeDocument/2006/relationships/printerSettings" Target="../printerSettings/printerSettings35.bin"/><Relationship Id="rId1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25.bin"/><Relationship Id="rId21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29.bin"/><Relationship Id="rId12" Type="http://schemas.openxmlformats.org/officeDocument/2006/relationships/printerSettings" Target="../printerSettings/printerSettings34.bin"/><Relationship Id="rId1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4.bin"/><Relationship Id="rId16" Type="http://schemas.openxmlformats.org/officeDocument/2006/relationships/printerSettings" Target="../printerSettings/printerSettings38.bin"/><Relationship Id="rId20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32.bin"/><Relationship Id="rId19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Relationship Id="rId14" Type="http://schemas.openxmlformats.org/officeDocument/2006/relationships/printerSettings" Target="../printerSettings/printerSettings36.bin"/><Relationship Id="rId22" Type="http://schemas.openxmlformats.org/officeDocument/2006/relationships/printerSettings" Target="../printerSettings/printerSettings4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13" Type="http://schemas.openxmlformats.org/officeDocument/2006/relationships/printerSettings" Target="../printerSettings/printerSettings57.bin"/><Relationship Id="rId1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47.bin"/><Relationship Id="rId21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51.bin"/><Relationship Id="rId12" Type="http://schemas.openxmlformats.org/officeDocument/2006/relationships/printerSettings" Target="../printerSettings/printerSettings56.bin"/><Relationship Id="rId1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46.bin"/><Relationship Id="rId16" Type="http://schemas.openxmlformats.org/officeDocument/2006/relationships/printerSettings" Target="../printerSettings/printerSettings60.bin"/><Relationship Id="rId20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5" Type="http://schemas.openxmlformats.org/officeDocument/2006/relationships/printerSettings" Target="../printerSettings/printerSettings59.bin"/><Relationship Id="rId10" Type="http://schemas.openxmlformats.org/officeDocument/2006/relationships/printerSettings" Target="../printerSettings/printerSettings54.bin"/><Relationship Id="rId19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Relationship Id="rId14" Type="http://schemas.openxmlformats.org/officeDocument/2006/relationships/printerSettings" Target="../printerSettings/printerSettings58.bin"/><Relationship Id="rId22" Type="http://schemas.openxmlformats.org/officeDocument/2006/relationships/printerSettings" Target="../printerSettings/printerSettings6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18" Type="http://schemas.openxmlformats.org/officeDocument/2006/relationships/printerSettings" Target="../printerSettings/printerSettings84.bin"/><Relationship Id="rId3" Type="http://schemas.openxmlformats.org/officeDocument/2006/relationships/printerSettings" Target="../printerSettings/printerSettings69.bin"/><Relationship Id="rId21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17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68.bin"/><Relationship Id="rId16" Type="http://schemas.openxmlformats.org/officeDocument/2006/relationships/printerSettings" Target="../printerSettings/printerSettings82.bin"/><Relationship Id="rId20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5" Type="http://schemas.openxmlformats.org/officeDocument/2006/relationships/printerSettings" Target="../printerSettings/printerSettings81.bin"/><Relationship Id="rId10" Type="http://schemas.openxmlformats.org/officeDocument/2006/relationships/printerSettings" Target="../printerSettings/printerSettings76.bin"/><Relationship Id="rId19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Relationship Id="rId14" Type="http://schemas.openxmlformats.org/officeDocument/2006/relationships/printerSettings" Target="../printerSettings/printerSettings80.bin"/><Relationship Id="rId22" Type="http://schemas.openxmlformats.org/officeDocument/2006/relationships/printerSettings" Target="../printerSettings/printerSettings8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13" Type="http://schemas.openxmlformats.org/officeDocument/2006/relationships/printerSettings" Target="../printerSettings/printerSettings101.bin"/><Relationship Id="rId18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91.bin"/><Relationship Id="rId21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95.bin"/><Relationship Id="rId12" Type="http://schemas.openxmlformats.org/officeDocument/2006/relationships/printerSettings" Target="../printerSettings/printerSettings100.bin"/><Relationship Id="rId1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90.bin"/><Relationship Id="rId16" Type="http://schemas.openxmlformats.org/officeDocument/2006/relationships/printerSettings" Target="../printerSettings/printerSettings104.bin"/><Relationship Id="rId20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98.bin"/><Relationship Id="rId19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Relationship Id="rId14" Type="http://schemas.openxmlformats.org/officeDocument/2006/relationships/printerSettings" Target="../printerSettings/printerSettings102.bin"/><Relationship Id="rId22" Type="http://schemas.openxmlformats.org/officeDocument/2006/relationships/printerSettings" Target="../printerSettings/printerSettings11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13" Type="http://schemas.openxmlformats.org/officeDocument/2006/relationships/printerSettings" Target="../printerSettings/printerSettings123.bin"/><Relationship Id="rId1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13.bin"/><Relationship Id="rId21" Type="http://schemas.openxmlformats.org/officeDocument/2006/relationships/printerSettings" Target="../printerSettings/printerSettings131.bin"/><Relationship Id="rId7" Type="http://schemas.openxmlformats.org/officeDocument/2006/relationships/printerSettings" Target="../printerSettings/printerSettings117.bin"/><Relationship Id="rId12" Type="http://schemas.openxmlformats.org/officeDocument/2006/relationships/printerSettings" Target="../printerSettings/printerSettings122.bin"/><Relationship Id="rId1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12.bin"/><Relationship Id="rId16" Type="http://schemas.openxmlformats.org/officeDocument/2006/relationships/printerSettings" Target="../printerSettings/printerSettings126.bin"/><Relationship Id="rId20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20.bin"/><Relationship Id="rId19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Relationship Id="rId14" Type="http://schemas.openxmlformats.org/officeDocument/2006/relationships/printerSettings" Target="../printerSettings/printerSettings124.bin"/><Relationship Id="rId22" Type="http://schemas.openxmlformats.org/officeDocument/2006/relationships/printerSettings" Target="../printerSettings/printerSettings13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13" Type="http://schemas.openxmlformats.org/officeDocument/2006/relationships/printerSettings" Target="../printerSettings/printerSettings145.bin"/><Relationship Id="rId18" Type="http://schemas.openxmlformats.org/officeDocument/2006/relationships/printerSettings" Target="../printerSettings/printerSettings150.bin"/><Relationship Id="rId3" Type="http://schemas.openxmlformats.org/officeDocument/2006/relationships/printerSettings" Target="../printerSettings/printerSettings135.bin"/><Relationship Id="rId21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17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34.bin"/><Relationship Id="rId16" Type="http://schemas.openxmlformats.org/officeDocument/2006/relationships/printerSettings" Target="../printerSettings/printerSettings148.bin"/><Relationship Id="rId20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5" Type="http://schemas.openxmlformats.org/officeDocument/2006/relationships/printerSettings" Target="../printerSettings/printerSettings147.bin"/><Relationship Id="rId10" Type="http://schemas.openxmlformats.org/officeDocument/2006/relationships/printerSettings" Target="../printerSettings/printerSettings142.bin"/><Relationship Id="rId19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Relationship Id="rId14" Type="http://schemas.openxmlformats.org/officeDocument/2006/relationships/printerSettings" Target="../printerSettings/printerSettings146.bin"/><Relationship Id="rId22" Type="http://schemas.openxmlformats.org/officeDocument/2006/relationships/printerSettings" Target="../printerSettings/printerSettings15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3.bin"/><Relationship Id="rId13" Type="http://schemas.openxmlformats.org/officeDocument/2006/relationships/printerSettings" Target="../printerSettings/printerSettings168.bin"/><Relationship Id="rId1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58.bin"/><Relationship Id="rId21" Type="http://schemas.openxmlformats.org/officeDocument/2006/relationships/printerSettings" Target="../printerSettings/printerSettings176.bin"/><Relationship Id="rId7" Type="http://schemas.openxmlformats.org/officeDocument/2006/relationships/printerSettings" Target="../printerSettings/printerSettings162.bin"/><Relationship Id="rId12" Type="http://schemas.openxmlformats.org/officeDocument/2006/relationships/printerSettings" Target="../printerSettings/printerSettings167.bin"/><Relationship Id="rId1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57.bin"/><Relationship Id="rId16" Type="http://schemas.openxmlformats.org/officeDocument/2006/relationships/printerSettings" Target="../printerSettings/printerSettings171.bin"/><Relationship Id="rId20" Type="http://schemas.openxmlformats.org/officeDocument/2006/relationships/printerSettings" Target="../printerSettings/printerSettings175.bin"/><Relationship Id="rId1" Type="http://schemas.openxmlformats.org/officeDocument/2006/relationships/printerSettings" Target="../printerSettings/printerSettings156.bin"/><Relationship Id="rId6" Type="http://schemas.openxmlformats.org/officeDocument/2006/relationships/printerSettings" Target="../printerSettings/printerSettings161.bin"/><Relationship Id="rId11" Type="http://schemas.openxmlformats.org/officeDocument/2006/relationships/printerSettings" Target="../printerSettings/printerSettings166.bin"/><Relationship Id="rId5" Type="http://schemas.openxmlformats.org/officeDocument/2006/relationships/printerSettings" Target="../printerSettings/printerSettings160.bin"/><Relationship Id="rId1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65.bin"/><Relationship Id="rId19" Type="http://schemas.openxmlformats.org/officeDocument/2006/relationships/printerSettings" Target="../printerSettings/printerSettings174.bin"/><Relationship Id="rId4" Type="http://schemas.openxmlformats.org/officeDocument/2006/relationships/printerSettings" Target="../printerSettings/printerSettings159.bin"/><Relationship Id="rId9" Type="http://schemas.openxmlformats.org/officeDocument/2006/relationships/printerSettings" Target="../printerSettings/printerSettings164.bin"/><Relationship Id="rId14" Type="http://schemas.openxmlformats.org/officeDocument/2006/relationships/printerSettings" Target="../printerSettings/printerSettings169.bin"/><Relationship Id="rId22" Type="http://schemas.openxmlformats.org/officeDocument/2006/relationships/printerSettings" Target="../printerSettings/printerSettings17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13" Type="http://schemas.openxmlformats.org/officeDocument/2006/relationships/printerSettings" Target="../printerSettings/printerSettings190.bin"/><Relationship Id="rId1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0.bin"/><Relationship Id="rId21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184.bin"/><Relationship Id="rId12" Type="http://schemas.openxmlformats.org/officeDocument/2006/relationships/printerSettings" Target="../printerSettings/printerSettings189.bin"/><Relationship Id="rId1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79.bin"/><Relationship Id="rId16" Type="http://schemas.openxmlformats.org/officeDocument/2006/relationships/printerSettings" Target="../printerSettings/printerSettings193.bin"/><Relationship Id="rId20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11" Type="http://schemas.openxmlformats.org/officeDocument/2006/relationships/printerSettings" Target="../printerSettings/printerSettings188.bin"/><Relationship Id="rId5" Type="http://schemas.openxmlformats.org/officeDocument/2006/relationships/printerSettings" Target="../printerSettings/printerSettings182.bin"/><Relationship Id="rId1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87.bin"/><Relationship Id="rId19" Type="http://schemas.openxmlformats.org/officeDocument/2006/relationships/printerSettings" Target="../printerSettings/printerSettings196.bin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Relationship Id="rId14" Type="http://schemas.openxmlformats.org/officeDocument/2006/relationships/printerSettings" Target="../printerSettings/printerSettings191.bin"/><Relationship Id="rId22" Type="http://schemas.openxmlformats.org/officeDocument/2006/relationships/printerSettings" Target="../printerSettings/printerSettings1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7.bin"/><Relationship Id="rId13" Type="http://schemas.openxmlformats.org/officeDocument/2006/relationships/printerSettings" Target="../printerSettings/printerSettings212.bin"/><Relationship Id="rId1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02.bin"/><Relationship Id="rId21" Type="http://schemas.openxmlformats.org/officeDocument/2006/relationships/printerSettings" Target="../printerSettings/printerSettings220.bin"/><Relationship Id="rId7" Type="http://schemas.openxmlformats.org/officeDocument/2006/relationships/printerSettings" Target="../printerSettings/printerSettings206.bin"/><Relationship Id="rId12" Type="http://schemas.openxmlformats.org/officeDocument/2006/relationships/printerSettings" Target="../printerSettings/printerSettings211.bin"/><Relationship Id="rId1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01.bin"/><Relationship Id="rId16" Type="http://schemas.openxmlformats.org/officeDocument/2006/relationships/printerSettings" Target="../printerSettings/printerSettings215.bin"/><Relationship Id="rId20" Type="http://schemas.openxmlformats.org/officeDocument/2006/relationships/printerSettings" Target="../printerSettings/printerSettings219.bin"/><Relationship Id="rId1" Type="http://schemas.openxmlformats.org/officeDocument/2006/relationships/printerSettings" Target="../printerSettings/printerSettings200.bin"/><Relationship Id="rId6" Type="http://schemas.openxmlformats.org/officeDocument/2006/relationships/printerSettings" Target="../printerSettings/printerSettings205.bin"/><Relationship Id="rId11" Type="http://schemas.openxmlformats.org/officeDocument/2006/relationships/printerSettings" Target="../printerSettings/printerSettings210.bin"/><Relationship Id="rId5" Type="http://schemas.openxmlformats.org/officeDocument/2006/relationships/printerSettings" Target="../printerSettings/printerSettings204.bin"/><Relationship Id="rId15" Type="http://schemas.openxmlformats.org/officeDocument/2006/relationships/printerSettings" Target="../printerSettings/printerSettings214.bin"/><Relationship Id="rId10" Type="http://schemas.openxmlformats.org/officeDocument/2006/relationships/printerSettings" Target="../printerSettings/printerSettings209.bin"/><Relationship Id="rId19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03.bin"/><Relationship Id="rId9" Type="http://schemas.openxmlformats.org/officeDocument/2006/relationships/printerSettings" Target="../printerSettings/printerSettings208.bin"/><Relationship Id="rId14" Type="http://schemas.openxmlformats.org/officeDocument/2006/relationships/printerSettings" Target="../printerSettings/printerSettings213.bin"/><Relationship Id="rId22" Type="http://schemas.openxmlformats.org/officeDocument/2006/relationships/printerSettings" Target="../printerSettings/printerSettings22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18" Type="http://schemas.openxmlformats.org/officeDocument/2006/relationships/printerSettings" Target="../printerSettings/printerSettings239.bin"/><Relationship Id="rId3" Type="http://schemas.openxmlformats.org/officeDocument/2006/relationships/printerSettings" Target="../printerSettings/printerSettings224.bin"/><Relationship Id="rId21" Type="http://schemas.openxmlformats.org/officeDocument/2006/relationships/printerSettings" Target="../printerSettings/printerSettings242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17" Type="http://schemas.openxmlformats.org/officeDocument/2006/relationships/printerSettings" Target="../printerSettings/printerSettings238.bin"/><Relationship Id="rId2" Type="http://schemas.openxmlformats.org/officeDocument/2006/relationships/printerSettings" Target="../printerSettings/printerSettings223.bin"/><Relationship Id="rId16" Type="http://schemas.openxmlformats.org/officeDocument/2006/relationships/printerSettings" Target="../printerSettings/printerSettings237.bin"/><Relationship Id="rId20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5" Type="http://schemas.openxmlformats.org/officeDocument/2006/relationships/printerSettings" Target="../printerSettings/printerSettings236.bin"/><Relationship Id="rId10" Type="http://schemas.openxmlformats.org/officeDocument/2006/relationships/printerSettings" Target="../printerSettings/printerSettings231.bin"/><Relationship Id="rId19" Type="http://schemas.openxmlformats.org/officeDocument/2006/relationships/printerSettings" Target="../printerSettings/printerSettings240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Relationship Id="rId14" Type="http://schemas.openxmlformats.org/officeDocument/2006/relationships/printerSettings" Target="../printerSettings/printerSettings235.bin"/><Relationship Id="rId22" Type="http://schemas.openxmlformats.org/officeDocument/2006/relationships/printerSettings" Target="../printerSettings/printerSettings243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1.bin"/><Relationship Id="rId13" Type="http://schemas.openxmlformats.org/officeDocument/2006/relationships/printerSettings" Target="../printerSettings/printerSettings256.bin"/><Relationship Id="rId18" Type="http://schemas.openxmlformats.org/officeDocument/2006/relationships/printerSettings" Target="../printerSettings/printerSettings261.bin"/><Relationship Id="rId3" Type="http://schemas.openxmlformats.org/officeDocument/2006/relationships/printerSettings" Target="../printerSettings/printerSettings246.bin"/><Relationship Id="rId21" Type="http://schemas.openxmlformats.org/officeDocument/2006/relationships/printerSettings" Target="../printerSettings/printerSettings264.bin"/><Relationship Id="rId7" Type="http://schemas.openxmlformats.org/officeDocument/2006/relationships/printerSettings" Target="../printerSettings/printerSettings250.bin"/><Relationship Id="rId12" Type="http://schemas.openxmlformats.org/officeDocument/2006/relationships/printerSettings" Target="../printerSettings/printerSettings255.bin"/><Relationship Id="rId17" Type="http://schemas.openxmlformats.org/officeDocument/2006/relationships/printerSettings" Target="../printerSettings/printerSettings260.bin"/><Relationship Id="rId2" Type="http://schemas.openxmlformats.org/officeDocument/2006/relationships/printerSettings" Target="../printerSettings/printerSettings245.bin"/><Relationship Id="rId16" Type="http://schemas.openxmlformats.org/officeDocument/2006/relationships/printerSettings" Target="../printerSettings/printerSettings259.bin"/><Relationship Id="rId20" Type="http://schemas.openxmlformats.org/officeDocument/2006/relationships/printerSettings" Target="../printerSettings/printerSettings263.bin"/><Relationship Id="rId1" Type="http://schemas.openxmlformats.org/officeDocument/2006/relationships/printerSettings" Target="../printerSettings/printerSettings244.bin"/><Relationship Id="rId6" Type="http://schemas.openxmlformats.org/officeDocument/2006/relationships/printerSettings" Target="../printerSettings/printerSettings249.bin"/><Relationship Id="rId11" Type="http://schemas.openxmlformats.org/officeDocument/2006/relationships/printerSettings" Target="../printerSettings/printerSettings254.bin"/><Relationship Id="rId5" Type="http://schemas.openxmlformats.org/officeDocument/2006/relationships/printerSettings" Target="../printerSettings/printerSettings248.bin"/><Relationship Id="rId15" Type="http://schemas.openxmlformats.org/officeDocument/2006/relationships/printerSettings" Target="../printerSettings/printerSettings258.bin"/><Relationship Id="rId10" Type="http://schemas.openxmlformats.org/officeDocument/2006/relationships/printerSettings" Target="../printerSettings/printerSettings253.bin"/><Relationship Id="rId19" Type="http://schemas.openxmlformats.org/officeDocument/2006/relationships/printerSettings" Target="../printerSettings/printerSettings262.bin"/><Relationship Id="rId4" Type="http://schemas.openxmlformats.org/officeDocument/2006/relationships/printerSettings" Target="../printerSettings/printerSettings247.bin"/><Relationship Id="rId9" Type="http://schemas.openxmlformats.org/officeDocument/2006/relationships/printerSettings" Target="../printerSettings/printerSettings252.bin"/><Relationship Id="rId14" Type="http://schemas.openxmlformats.org/officeDocument/2006/relationships/printerSettings" Target="../printerSettings/printerSettings257.bin"/><Relationship Id="rId22" Type="http://schemas.openxmlformats.org/officeDocument/2006/relationships/printerSettings" Target="../printerSettings/printerSettings26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3.bin"/><Relationship Id="rId13" Type="http://schemas.openxmlformats.org/officeDocument/2006/relationships/printerSettings" Target="../printerSettings/printerSettings278.bin"/><Relationship Id="rId18" Type="http://schemas.openxmlformats.org/officeDocument/2006/relationships/printerSettings" Target="../printerSettings/printerSettings283.bin"/><Relationship Id="rId3" Type="http://schemas.openxmlformats.org/officeDocument/2006/relationships/printerSettings" Target="../printerSettings/printerSettings268.bin"/><Relationship Id="rId21" Type="http://schemas.openxmlformats.org/officeDocument/2006/relationships/printerSettings" Target="../printerSettings/printerSettings286.bin"/><Relationship Id="rId7" Type="http://schemas.openxmlformats.org/officeDocument/2006/relationships/printerSettings" Target="../printerSettings/printerSettings272.bin"/><Relationship Id="rId12" Type="http://schemas.openxmlformats.org/officeDocument/2006/relationships/printerSettings" Target="../printerSettings/printerSettings277.bin"/><Relationship Id="rId17" Type="http://schemas.openxmlformats.org/officeDocument/2006/relationships/printerSettings" Target="../printerSettings/printerSettings282.bin"/><Relationship Id="rId2" Type="http://schemas.openxmlformats.org/officeDocument/2006/relationships/printerSettings" Target="../printerSettings/printerSettings267.bin"/><Relationship Id="rId16" Type="http://schemas.openxmlformats.org/officeDocument/2006/relationships/printerSettings" Target="../printerSettings/printerSettings281.bin"/><Relationship Id="rId20" Type="http://schemas.openxmlformats.org/officeDocument/2006/relationships/printerSettings" Target="../printerSettings/printerSettings285.bin"/><Relationship Id="rId1" Type="http://schemas.openxmlformats.org/officeDocument/2006/relationships/printerSettings" Target="../printerSettings/printerSettings266.bin"/><Relationship Id="rId6" Type="http://schemas.openxmlformats.org/officeDocument/2006/relationships/printerSettings" Target="../printerSettings/printerSettings271.bin"/><Relationship Id="rId11" Type="http://schemas.openxmlformats.org/officeDocument/2006/relationships/printerSettings" Target="../printerSettings/printerSettings276.bin"/><Relationship Id="rId5" Type="http://schemas.openxmlformats.org/officeDocument/2006/relationships/printerSettings" Target="../printerSettings/printerSettings270.bin"/><Relationship Id="rId15" Type="http://schemas.openxmlformats.org/officeDocument/2006/relationships/printerSettings" Target="../printerSettings/printerSettings280.bin"/><Relationship Id="rId10" Type="http://schemas.openxmlformats.org/officeDocument/2006/relationships/printerSettings" Target="../printerSettings/printerSettings275.bin"/><Relationship Id="rId19" Type="http://schemas.openxmlformats.org/officeDocument/2006/relationships/printerSettings" Target="../printerSettings/printerSettings284.bin"/><Relationship Id="rId4" Type="http://schemas.openxmlformats.org/officeDocument/2006/relationships/printerSettings" Target="../printerSettings/printerSettings269.bin"/><Relationship Id="rId9" Type="http://schemas.openxmlformats.org/officeDocument/2006/relationships/printerSettings" Target="../printerSettings/printerSettings274.bin"/><Relationship Id="rId14" Type="http://schemas.openxmlformats.org/officeDocument/2006/relationships/printerSettings" Target="../printerSettings/printerSettings279.bin"/><Relationship Id="rId22" Type="http://schemas.openxmlformats.org/officeDocument/2006/relationships/printerSettings" Target="../printerSettings/printerSettings28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5.bin"/><Relationship Id="rId13" Type="http://schemas.openxmlformats.org/officeDocument/2006/relationships/printerSettings" Target="../printerSettings/printerSettings300.bin"/><Relationship Id="rId3" Type="http://schemas.openxmlformats.org/officeDocument/2006/relationships/printerSettings" Target="../printerSettings/printerSettings290.bin"/><Relationship Id="rId7" Type="http://schemas.openxmlformats.org/officeDocument/2006/relationships/printerSettings" Target="../printerSettings/printerSettings294.bin"/><Relationship Id="rId12" Type="http://schemas.openxmlformats.org/officeDocument/2006/relationships/printerSettings" Target="../printerSettings/printerSettings299.bin"/><Relationship Id="rId2" Type="http://schemas.openxmlformats.org/officeDocument/2006/relationships/printerSettings" Target="../printerSettings/printerSettings289.bin"/><Relationship Id="rId1" Type="http://schemas.openxmlformats.org/officeDocument/2006/relationships/printerSettings" Target="../printerSettings/printerSettings288.bin"/><Relationship Id="rId6" Type="http://schemas.openxmlformats.org/officeDocument/2006/relationships/printerSettings" Target="../printerSettings/printerSettings293.bin"/><Relationship Id="rId11" Type="http://schemas.openxmlformats.org/officeDocument/2006/relationships/printerSettings" Target="../printerSettings/printerSettings298.bin"/><Relationship Id="rId5" Type="http://schemas.openxmlformats.org/officeDocument/2006/relationships/printerSettings" Target="../printerSettings/printerSettings292.bin"/><Relationship Id="rId15" Type="http://schemas.openxmlformats.org/officeDocument/2006/relationships/printerSettings" Target="../printerSettings/printerSettings302.bin"/><Relationship Id="rId10" Type="http://schemas.openxmlformats.org/officeDocument/2006/relationships/printerSettings" Target="../printerSettings/printerSettings297.bin"/><Relationship Id="rId4" Type="http://schemas.openxmlformats.org/officeDocument/2006/relationships/printerSettings" Target="../printerSettings/printerSettings291.bin"/><Relationship Id="rId9" Type="http://schemas.openxmlformats.org/officeDocument/2006/relationships/printerSettings" Target="../printerSettings/printerSettings296.bin"/><Relationship Id="rId14" Type="http://schemas.openxmlformats.org/officeDocument/2006/relationships/printerSettings" Target="../printerSettings/printerSettings30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8"/>
  <sheetViews>
    <sheetView topLeftCell="A37" zoomScale="86" zoomScaleNormal="86" workbookViewId="0">
      <selection activeCell="P25" sqref="P25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9"/>
      <c r="D6" s="10"/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5"/>
      <c r="V6" s="16"/>
      <c r="W6" s="16"/>
      <c r="X6" s="16"/>
      <c r="Y6" s="16"/>
      <c r="Z6" s="16"/>
      <c r="AA6" s="16"/>
      <c r="AB6" s="16"/>
      <c r="AC6" s="16"/>
      <c r="AD6" s="17">
        <f>SUM(J6:AC6)</f>
        <v>0</v>
      </c>
      <c r="AE6" s="18"/>
    </row>
    <row r="7" spans="1:31" s="1" customFormat="1" ht="25.5">
      <c r="A7" s="7" t="s">
        <v>28</v>
      </c>
      <c r="B7" s="8" t="s">
        <v>29</v>
      </c>
      <c r="C7" s="9"/>
      <c r="D7" s="10"/>
      <c r="E7" s="11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6"/>
      <c r="W7" s="16"/>
      <c r="X7" s="16"/>
      <c r="Y7" s="16"/>
      <c r="Z7" s="16"/>
      <c r="AA7" s="16"/>
      <c r="AB7" s="16"/>
      <c r="AC7" s="16"/>
      <c r="AD7" s="17">
        <f>SUM(J7:AC7)</f>
        <v>0</v>
      </c>
      <c r="AE7" s="18"/>
    </row>
    <row r="8" spans="1:31" s="1" customFormat="1" ht="51">
      <c r="A8" s="7" t="s">
        <v>30</v>
      </c>
      <c r="B8" s="8" t="s">
        <v>31</v>
      </c>
      <c r="C8" s="9"/>
      <c r="D8" s="10"/>
      <c r="E8" s="11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4"/>
      <c r="V8" s="16"/>
      <c r="W8" s="16"/>
      <c r="X8" s="16"/>
      <c r="Y8" s="16"/>
      <c r="Z8" s="16"/>
      <c r="AA8" s="16"/>
      <c r="AB8" s="16"/>
      <c r="AC8" s="16"/>
      <c r="AD8" s="17">
        <f>SUM(J8:AC8)</f>
        <v>0</v>
      </c>
      <c r="AE8" s="18"/>
    </row>
    <row r="9" spans="1:31" s="1" customFormat="1" ht="38.25">
      <c r="A9" s="7" t="s">
        <v>32</v>
      </c>
      <c r="B9" s="8" t="s">
        <v>33</v>
      </c>
      <c r="C9" s="9">
        <v>1</v>
      </c>
      <c r="D9" s="10">
        <v>34</v>
      </c>
      <c r="E9" s="11">
        <v>19</v>
      </c>
      <c r="F9" s="12">
        <v>16</v>
      </c>
      <c r="G9" s="12">
        <v>1</v>
      </c>
      <c r="H9" s="12">
        <v>2</v>
      </c>
      <c r="I9" s="12"/>
      <c r="J9" s="13">
        <v>2</v>
      </c>
      <c r="K9" s="13">
        <v>2</v>
      </c>
      <c r="L9" s="13">
        <v>1</v>
      </c>
      <c r="M9" s="13">
        <v>5</v>
      </c>
      <c r="N9" s="13">
        <v>1</v>
      </c>
      <c r="O9" s="13">
        <v>1</v>
      </c>
      <c r="P9" s="13">
        <v>1</v>
      </c>
      <c r="Q9" s="13"/>
      <c r="R9" s="13">
        <v>1</v>
      </c>
      <c r="S9" s="13">
        <v>2</v>
      </c>
      <c r="T9" s="14"/>
      <c r="U9" s="14"/>
      <c r="V9" s="16"/>
      <c r="W9" s="16">
        <v>1</v>
      </c>
      <c r="X9" s="16">
        <v>1</v>
      </c>
      <c r="Y9" s="16"/>
      <c r="Z9" s="16"/>
      <c r="AA9" s="16"/>
      <c r="AB9" s="16"/>
      <c r="AC9" s="16">
        <v>1</v>
      </c>
      <c r="AD9" s="17">
        <f>SUM(J9:AC9)</f>
        <v>19</v>
      </c>
      <c r="AE9" s="18"/>
    </row>
    <row r="10" spans="1:31">
      <c r="A10" s="7"/>
      <c r="B10" s="19" t="s">
        <v>34</v>
      </c>
      <c r="C10" s="9"/>
      <c r="D10" s="10"/>
      <c r="E10" s="11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0"/>
      <c r="V10" s="16"/>
      <c r="W10" s="16"/>
      <c r="X10" s="16"/>
      <c r="Y10" s="16"/>
      <c r="Z10" s="16"/>
      <c r="AA10" s="16"/>
      <c r="AB10" s="16"/>
      <c r="AC10" s="16"/>
      <c r="AD10" s="21"/>
      <c r="AE10" s="18">
        <f>SUM(AD10)</f>
        <v>0</v>
      </c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24"/>
      <c r="C12" s="24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28">
        <v>1</v>
      </c>
      <c r="G16" s="28">
        <v>1</v>
      </c>
      <c r="H16" s="28">
        <v>1</v>
      </c>
      <c r="I16" s="28">
        <v>1</v>
      </c>
      <c r="J16" s="29">
        <v>20</v>
      </c>
      <c r="K16" s="30">
        <v>11</v>
      </c>
      <c r="L16" s="10">
        <f t="shared" ref="L16:L21" si="0">SUM(F16:K16)</f>
        <v>35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28"/>
      <c r="G17" s="28"/>
      <c r="H17" s="28"/>
      <c r="I17" s="28"/>
      <c r="J17" s="28">
        <v>2</v>
      </c>
      <c r="K17" s="28">
        <v>1</v>
      </c>
      <c r="L17" s="10">
        <f t="shared" si="0"/>
        <v>3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7"/>
      <c r="B18" s="156" t="s">
        <v>44</v>
      </c>
      <c r="C18" s="156"/>
      <c r="D18" s="156"/>
      <c r="E18" s="156"/>
      <c r="F18" s="28" t="s">
        <v>45</v>
      </c>
      <c r="G18" s="28" t="s">
        <v>45</v>
      </c>
      <c r="H18" s="31" t="s">
        <v>45</v>
      </c>
      <c r="I18" s="31" t="s">
        <v>45</v>
      </c>
      <c r="J18" s="32" t="s">
        <v>45</v>
      </c>
      <c r="K18" s="30" t="s">
        <v>45</v>
      </c>
      <c r="L18" s="10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7"/>
      <c r="B19" s="156" t="s">
        <v>123</v>
      </c>
      <c r="C19" s="156"/>
      <c r="D19" s="156"/>
      <c r="E19" s="156"/>
      <c r="F19" s="28"/>
      <c r="G19" s="28"/>
      <c r="H19" s="28"/>
      <c r="I19" s="28"/>
      <c r="J19" s="29">
        <v>1</v>
      </c>
      <c r="K19" s="30">
        <v>1</v>
      </c>
      <c r="L19" s="10">
        <f t="shared" si="0"/>
        <v>2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7"/>
      <c r="B20" s="7" t="s">
        <v>46</v>
      </c>
      <c r="C20" s="7"/>
      <c r="D20" s="7"/>
      <c r="E20" s="7"/>
      <c r="F20" s="28"/>
      <c r="G20" s="28"/>
      <c r="H20" s="28"/>
      <c r="I20" s="28"/>
      <c r="J20" s="29"/>
      <c r="K20" s="30"/>
      <c r="L20" s="10">
        <f t="shared" si="0"/>
        <v>0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28">
        <f t="shared" ref="F21:K21" si="1">F16-F17+F19</f>
        <v>1</v>
      </c>
      <c r="G21" s="28">
        <f t="shared" si="1"/>
        <v>1</v>
      </c>
      <c r="H21" s="28">
        <f t="shared" si="1"/>
        <v>1</v>
      </c>
      <c r="I21" s="28">
        <f t="shared" si="1"/>
        <v>1</v>
      </c>
      <c r="J21" s="28">
        <f t="shared" si="1"/>
        <v>19</v>
      </c>
      <c r="K21" s="28">
        <f t="shared" si="1"/>
        <v>11</v>
      </c>
      <c r="L21" s="10">
        <f t="shared" si="0"/>
        <v>34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70.5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42"/>
      <c r="D30" s="43"/>
      <c r="E30" s="13"/>
      <c r="F30" s="13"/>
      <c r="G30" s="44"/>
      <c r="H30" s="45"/>
      <c r="I30" s="45"/>
      <c r="J30" s="46">
        <f>C30+D30+G30</f>
        <v>0</v>
      </c>
      <c r="K30" s="12">
        <f>E30+C30+H30</f>
        <v>0</v>
      </c>
      <c r="L30" s="12">
        <f>F30+I30</f>
        <v>0</v>
      </c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10"/>
      <c r="D31" s="13"/>
      <c r="E31" s="13"/>
      <c r="F31" s="13"/>
      <c r="G31" s="45"/>
      <c r="H31" s="45"/>
      <c r="I31" s="45"/>
      <c r="J31" s="46">
        <f>C31+D31+G31</f>
        <v>0</v>
      </c>
      <c r="K31" s="12">
        <f>E31+C31+H31</f>
        <v>0</v>
      </c>
      <c r="L31" s="12">
        <f>F31+I31</f>
        <v>0</v>
      </c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10"/>
      <c r="D32" s="13"/>
      <c r="E32" s="13"/>
      <c r="F32" s="13"/>
      <c r="G32" s="45"/>
      <c r="H32" s="45"/>
      <c r="I32" s="45"/>
      <c r="J32" s="46">
        <f>C32+D32+G32</f>
        <v>0</v>
      </c>
      <c r="K32" s="12">
        <f>E32+C32+H32</f>
        <v>0</v>
      </c>
      <c r="L32" s="12">
        <f>F32+I32</f>
        <v>0</v>
      </c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10">
        <v>4</v>
      </c>
      <c r="D33" s="13">
        <v>30</v>
      </c>
      <c r="E33" s="13">
        <v>19</v>
      </c>
      <c r="F33" s="13">
        <v>11</v>
      </c>
      <c r="G33" s="45">
        <v>12</v>
      </c>
      <c r="H33" s="45">
        <v>11</v>
      </c>
      <c r="I33" s="45">
        <v>1</v>
      </c>
      <c r="J33" s="46">
        <f>C33+D33+G33</f>
        <v>46</v>
      </c>
      <c r="K33" s="12">
        <f>E33+C33+H33</f>
        <v>34</v>
      </c>
      <c r="L33" s="12">
        <f>F33+I33</f>
        <v>12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10"/>
      <c r="D34" s="13"/>
      <c r="E34" s="13"/>
      <c r="F34" s="13"/>
      <c r="G34" s="45"/>
      <c r="H34" s="45"/>
      <c r="I34" s="45"/>
      <c r="J34" s="12"/>
      <c r="K34" s="12"/>
      <c r="L34" s="12"/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51"/>
      <c r="E39" s="177" t="s">
        <v>60</v>
      </c>
      <c r="F39" s="177"/>
      <c r="G39" s="177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51" t="s">
        <v>61</v>
      </c>
      <c r="E40" s="11" t="s">
        <v>62</v>
      </c>
      <c r="F40" s="11">
        <v>1</v>
      </c>
      <c r="G40" s="11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110"/>
      <c r="D41" s="110"/>
      <c r="E41" s="110"/>
      <c r="F41" s="110"/>
      <c r="G41" s="110"/>
      <c r="H41" s="110"/>
      <c r="I41" s="22">
        <f t="shared" ref="I41" si="2"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11"/>
      <c r="D42" s="11"/>
      <c r="E42" s="11"/>
      <c r="F42" s="11"/>
      <c r="G42" s="11"/>
      <c r="H42" s="11"/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11"/>
      <c r="D43" s="11"/>
      <c r="E43" s="11"/>
      <c r="F43" s="11"/>
      <c r="G43" s="11"/>
      <c r="H43" s="11"/>
      <c r="I43" s="22">
        <f t="shared" ref="I43:I44" si="3"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11">
        <v>19</v>
      </c>
      <c r="D44" s="11">
        <v>8</v>
      </c>
      <c r="E44" s="11">
        <v>3</v>
      </c>
      <c r="F44" s="11">
        <v>4</v>
      </c>
      <c r="G44" s="11"/>
      <c r="H44" s="11">
        <v>4</v>
      </c>
      <c r="I44" s="22">
        <f t="shared" si="3"/>
        <v>19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11" t="s">
        <v>34</v>
      </c>
      <c r="C45" s="11"/>
      <c r="D45" s="11"/>
      <c r="E45" s="11"/>
      <c r="F45" s="11"/>
      <c r="G45" s="11"/>
      <c r="H45" s="1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24" t="s">
        <v>65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5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5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110"/>
      <c r="D51" s="110"/>
      <c r="E51" s="110"/>
      <c r="F51" s="110"/>
      <c r="G51" s="110"/>
      <c r="H51" s="22">
        <f t="shared" ref="H51" si="4"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45"/>
      <c r="D52" s="45"/>
      <c r="E52" s="45"/>
      <c r="F52" s="45"/>
      <c r="G52" s="45"/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45"/>
      <c r="D53" s="45"/>
      <c r="E53" s="45"/>
      <c r="F53" s="45"/>
      <c r="G53" s="45"/>
      <c r="H53" s="22">
        <f t="shared" ref="H53:H54" si="5"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45">
        <v>4</v>
      </c>
      <c r="D54" s="45">
        <v>2</v>
      </c>
      <c r="E54" s="45"/>
      <c r="F54" s="45"/>
      <c r="G54" s="45">
        <v>2</v>
      </c>
      <c r="H54" s="22">
        <f t="shared" si="5"/>
        <v>4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/>
      <c r="D55" s="45"/>
      <c r="E55" s="45"/>
      <c r="F55" s="45"/>
      <c r="G55" s="4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13">
        <v>1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13">
        <v>0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13">
        <v>0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3">
        <f>SUM(I59:I61)</f>
        <v>1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13">
        <v>1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>
        <f>I63/I62*100</f>
        <v>100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13">
        <v>0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13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11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59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59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59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59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59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60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60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2"/>
      <c r="B80" s="188" t="s">
        <v>86</v>
      </c>
      <c r="C80" s="189"/>
      <c r="D80" s="63">
        <v>1</v>
      </c>
      <c r="E80" s="14">
        <v>0</v>
      </c>
      <c r="F80" s="14">
        <v>0</v>
      </c>
      <c r="G80" s="14">
        <v>0</v>
      </c>
      <c r="H80" s="64">
        <f>(E80+G80)/D80</f>
        <v>0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2"/>
      <c r="B81" s="189" t="s">
        <v>88</v>
      </c>
      <c r="C81" s="189"/>
      <c r="D81" s="63">
        <v>1</v>
      </c>
      <c r="E81" s="14">
        <v>1</v>
      </c>
      <c r="F81" s="14">
        <v>0</v>
      </c>
      <c r="G81" s="14">
        <v>0</v>
      </c>
      <c r="H81" s="64">
        <f>(E81+G81)/D81</f>
        <v>1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63">
        <v>19</v>
      </c>
      <c r="E82" s="14">
        <v>6</v>
      </c>
      <c r="F82" s="14">
        <v>4</v>
      </c>
      <c r="G82" s="14"/>
      <c r="H82" s="64">
        <f>(E82+G82)/D82</f>
        <v>0.31578947368421051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15.75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 thickBot="1">
      <c r="A88" s="66"/>
      <c r="B88" s="202"/>
      <c r="C88" s="204"/>
      <c r="D88" s="206"/>
      <c r="E88" s="206"/>
      <c r="F88" s="208"/>
      <c r="G88" s="206"/>
      <c r="H88" s="206"/>
      <c r="I88" s="67" t="s">
        <v>97</v>
      </c>
      <c r="J88" s="67" t="s">
        <v>98</v>
      </c>
      <c r="K88" s="85" t="s">
        <v>99</v>
      </c>
    </row>
    <row r="89" spans="1:31" ht="15.75" thickBot="1">
      <c r="C89" s="68">
        <v>1</v>
      </c>
      <c r="D89" s="69">
        <v>2</v>
      </c>
      <c r="E89" s="69">
        <v>1</v>
      </c>
      <c r="F89" s="69">
        <v>0</v>
      </c>
      <c r="G89" s="69">
        <v>7</v>
      </c>
      <c r="H89" s="69"/>
      <c r="I89" s="69">
        <v>2</v>
      </c>
      <c r="J89" s="69">
        <v>1</v>
      </c>
      <c r="K89" s="70">
        <v>1</v>
      </c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76"/>
      <c r="B93" s="76"/>
      <c r="C93" s="76">
        <v>3</v>
      </c>
      <c r="D93" s="76"/>
      <c r="E93" s="76">
        <v>2</v>
      </c>
      <c r="F93" s="76"/>
      <c r="G93" s="76"/>
      <c r="H93" s="76"/>
      <c r="I93" s="76"/>
      <c r="J93" s="76">
        <v>4</v>
      </c>
      <c r="K93" s="76">
        <v>1</v>
      </c>
      <c r="L93" s="76">
        <v>1</v>
      </c>
      <c r="M93" s="76">
        <v>1</v>
      </c>
      <c r="N93" s="76">
        <v>9</v>
      </c>
      <c r="O93" s="76">
        <v>15</v>
      </c>
      <c r="P93" s="76">
        <v>2</v>
      </c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 t="s">
        <v>150</v>
      </c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 t="s">
        <v>151</v>
      </c>
      <c r="F98" s="201"/>
      <c r="G98" s="201"/>
      <c r="H98" s="201"/>
    </row>
  </sheetData>
  <customSheetViews>
    <customSheetView guid="{6817BAAA-7D92-4161-8F52-A8BEF06D3E63}" scale="86">
      <selection activeCell="H10" sqref="H10"/>
      <pageMargins left="0.7" right="0.7" top="0.75" bottom="0.75" header="0.3" footer="0.3"/>
      <pageSetup paperSize="9" orientation="portrait" horizontalDpi="180" verticalDpi="180" r:id="rId1"/>
    </customSheetView>
    <customSheetView guid="{878F3283-E64B-4E1C-96E5-824A02C55E60}" scale="86">
      <selection activeCell="H10" sqref="H10"/>
      <pageMargins left="0.7" right="0.7" top="0.75" bottom="0.75" header="0.3" footer="0.3"/>
      <pageSetup paperSize="9" orientation="portrait" horizontalDpi="180" verticalDpi="180" r:id="rId2"/>
    </customSheetView>
    <customSheetView guid="{C3FBE323-0288-45E9-BA84-136523ED976E}" scale="86">
      <selection activeCell="H10" sqref="H10"/>
      <pageMargins left="0.7" right="0.7" top="0.75" bottom="0.75" header="0.3" footer="0.3"/>
      <pageSetup paperSize="9" orientation="portrait" horizontalDpi="180" verticalDpi="180" r:id="rId3"/>
    </customSheetView>
    <customSheetView guid="{CB89980A-B80C-4784-8DC6-647923EB3E7F}" scale="86">
      <selection activeCell="H10" sqref="H10"/>
      <pageMargins left="0.7" right="0.7" top="0.75" bottom="0.75" header="0.3" footer="0.3"/>
      <pageSetup paperSize="9" orientation="portrait" horizontalDpi="180" verticalDpi="180" r:id="rId4"/>
    </customSheetView>
    <customSheetView guid="{65A93BE6-2060-4183-8073-5D10C34AAD3D}" scale="86" showPageBreaks="1">
      <selection activeCell="H10" sqref="H10"/>
      <pageMargins left="0.7" right="0.7" top="0.75" bottom="0.75" header="0.3" footer="0.3"/>
      <pageSetup paperSize="9" orientation="portrait" horizontalDpi="180" verticalDpi="180" r:id="rId5"/>
    </customSheetView>
    <customSheetView guid="{54FAAB6F-F7AF-42C5-A6AB-97473703BC05}" scale="86">
      <selection activeCell="H10" sqref="H10"/>
      <pageMargins left="0.7" right="0.7" top="0.75" bottom="0.75" header="0.3" footer="0.3"/>
      <pageSetup paperSize="9" orientation="portrait" horizontalDpi="180" verticalDpi="180" r:id="rId6"/>
    </customSheetView>
    <customSheetView guid="{7C915046-0F0A-4839-8326-E935683D0D91}" scale="86">
      <selection activeCell="O10" sqref="O10"/>
      <pageMargins left="0.7" right="0.7" top="0.75" bottom="0.75" header="0.3" footer="0.3"/>
      <pageSetup paperSize="9" orientation="portrait" horizontalDpi="180" verticalDpi="180" r:id="rId7"/>
    </customSheetView>
    <customSheetView guid="{41FABE75-E499-49F2-BBE6-40BE6366D32A}" scale="86">
      <selection activeCell="H10" sqref="H10"/>
      <pageMargins left="0.7" right="0.7" top="0.75" bottom="0.75" header="0.3" footer="0.3"/>
      <pageSetup paperSize="9" orientation="portrait" horizontalDpi="180" verticalDpi="180" r:id="rId8"/>
    </customSheetView>
    <customSheetView guid="{11E0B7ED-F618-4DD2-AB64-71CA10B0C370}" scale="86">
      <selection activeCell="H10" sqref="H10"/>
      <pageMargins left="0.7" right="0.7" top="0.75" bottom="0.75" header="0.3" footer="0.3"/>
      <pageSetup paperSize="9" orientation="portrait" horizontalDpi="180" verticalDpi="180" r:id="rId9"/>
    </customSheetView>
    <customSheetView guid="{D4FF6234-AFFB-4404-A69F-A5BB68352FFD}" scale="86">
      <selection activeCell="F5" sqref="F5"/>
      <pageMargins left="0.7" right="0.7" top="0.75" bottom="0.75" header="0.3" footer="0.3"/>
      <pageSetup paperSize="9" orientation="portrait" horizontalDpi="180" verticalDpi="180" r:id="rId10"/>
    </customSheetView>
    <customSheetView guid="{E44D893B-87F6-4AE2-B643-5F6098FDF931}" scale="86">
      <selection activeCell="H10" sqref="H10"/>
      <pageMargins left="0.7" right="0.7" top="0.75" bottom="0.75" header="0.3" footer="0.3"/>
      <pageSetup paperSize="9" orientation="portrait" horizontalDpi="180" verticalDpi="180" r:id="rId11"/>
    </customSheetView>
    <customSheetView guid="{190AEB8D-757B-4F45-A2C9-203B271D8093}" scale="86" topLeftCell="A7">
      <selection activeCell="P18" sqref="P18"/>
      <pageMargins left="0.7" right="0.7" top="0.75" bottom="0.75" header="0.3" footer="0.3"/>
      <pageSetup paperSize="9" orientation="portrait" horizontalDpi="180" verticalDpi="180" r:id="rId12"/>
    </customSheetView>
    <customSheetView guid="{44109D77-B8DD-48C8-B46C-6A467E8FAB37}" scale="86">
      <selection activeCell="S91" sqref="S91"/>
      <pageMargins left="0.7" right="0.7" top="0.75" bottom="0.75" header="0.3" footer="0.3"/>
      <pageSetup paperSize="9" orientation="portrait" horizontalDpi="180" verticalDpi="180" r:id="rId13"/>
    </customSheetView>
    <customSheetView guid="{E76180EB-DCA1-4A3F-B4E8-38F83780C6F6}" scale="86">
      <selection activeCell="H10" sqref="H10"/>
      <pageMargins left="0.7" right="0.7" top="0.75" bottom="0.75" header="0.3" footer="0.3"/>
      <pageSetup paperSize="9" orientation="portrait" horizontalDpi="180" verticalDpi="180" r:id="rId14"/>
    </customSheetView>
    <customSheetView guid="{711FEC62-DC54-4010-B01A-7B7080831EFE}" scale="86">
      <selection activeCell="H10" sqref="H10"/>
      <pageMargins left="0.7" right="0.7" top="0.75" bottom="0.75" header="0.3" footer="0.3"/>
      <pageSetup paperSize="9" orientation="portrait" horizontalDpi="180" verticalDpi="180" r:id="rId15"/>
    </customSheetView>
    <customSheetView guid="{AE0FEBDB-FEA0-4FC0-B414-4E532187AA15}" scale="86">
      <selection activeCell="H10" sqref="H10"/>
      <pageMargins left="0.7" right="0.7" top="0.75" bottom="0.75" header="0.3" footer="0.3"/>
      <pageSetup paperSize="9" orientation="portrait" horizontalDpi="180" verticalDpi="180" r:id="rId16"/>
    </customSheetView>
    <customSheetView guid="{5A7E10AF-9E8C-4EDA-A652-FA0065B3043B}" scale="86">
      <selection activeCell="H10" sqref="H10"/>
      <pageMargins left="0.7" right="0.7" top="0.75" bottom="0.75" header="0.3" footer="0.3"/>
      <pageSetup paperSize="9" orientation="portrait" horizontalDpi="180" verticalDpi="180" r:id="rId17"/>
    </customSheetView>
    <customSheetView guid="{89EFAEB9-F4EF-4E89-A843-DFCA76794920}" scale="86">
      <selection activeCell="H10" sqref="H10"/>
      <pageMargins left="0.7" right="0.7" top="0.75" bottom="0.75" header="0.3" footer="0.3"/>
      <pageSetup paperSize="9" orientation="portrait" horizontalDpi="180" verticalDpi="180" r:id="rId18"/>
    </customSheetView>
    <customSheetView guid="{266C4793-6A1A-41DA-BD61-CE31394EC461}" scale="86">
      <selection activeCell="H10" sqref="H10"/>
      <pageMargins left="0.7" right="0.7" top="0.75" bottom="0.75" header="0.3" footer="0.3"/>
      <pageSetup paperSize="9" orientation="portrait" horizontalDpi="180" verticalDpi="180" r:id="rId19"/>
    </customSheetView>
    <customSheetView guid="{36FDC8A0-6579-4B1F-9F1B-C4336938DC92}" scale="86">
      <selection activeCell="H10" sqref="H10"/>
      <pageMargins left="0.7" right="0.7" top="0.75" bottom="0.75" header="0.3" footer="0.3"/>
      <pageSetup paperSize="9" orientation="portrait" horizontalDpi="180" verticalDpi="180" r:id="rId20"/>
    </customSheetView>
    <customSheetView guid="{CD787B8C-9644-449A-849F-FDCA76B0EFF2}" scale="86" topLeftCell="A91">
      <selection activeCell="H106" sqref="H106"/>
      <pageMargins left="0.7" right="0.7" top="0.75" bottom="0.75" header="0.3" footer="0.3"/>
      <pageSetup paperSize="9" orientation="portrait" horizontalDpi="180" verticalDpi="180" r:id="rId21"/>
    </customSheetView>
  </customSheetViews>
  <mergeCells count="72">
    <mergeCell ref="AE3:AE5"/>
    <mergeCell ref="I87:K87"/>
    <mergeCell ref="A91:O91"/>
    <mergeCell ref="E97:L97"/>
    <mergeCell ref="E98:H98"/>
    <mergeCell ref="B81:C81"/>
    <mergeCell ref="B82:C82"/>
    <mergeCell ref="B87:B88"/>
    <mergeCell ref="C87:C88"/>
    <mergeCell ref="D87:D88"/>
    <mergeCell ref="E87:E88"/>
    <mergeCell ref="F87:F88"/>
    <mergeCell ref="G87:G88"/>
    <mergeCell ref="H87:H88"/>
    <mergeCell ref="B74:C74"/>
    <mergeCell ref="B75:C75"/>
    <mergeCell ref="A77:L77"/>
    <mergeCell ref="B78:C78"/>
    <mergeCell ref="B79:C79"/>
    <mergeCell ref="B80:C80"/>
    <mergeCell ref="B65:H65"/>
    <mergeCell ref="B66:H66"/>
    <mergeCell ref="B70:C70"/>
    <mergeCell ref="B71:C71"/>
    <mergeCell ref="B72:C72"/>
    <mergeCell ref="B73:C73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E28:F28"/>
    <mergeCell ref="G28:G29"/>
    <mergeCell ref="H28:I28"/>
    <mergeCell ref="J28:J29"/>
    <mergeCell ref="K28:L28"/>
    <mergeCell ref="F14:I14"/>
    <mergeCell ref="J14:J15"/>
    <mergeCell ref="K14:K15"/>
    <mergeCell ref="L14:L15"/>
    <mergeCell ref="A26:A29"/>
    <mergeCell ref="B26:B29"/>
    <mergeCell ref="C26:C29"/>
    <mergeCell ref="D26:F27"/>
    <mergeCell ref="B16:E16"/>
    <mergeCell ref="B17:E17"/>
    <mergeCell ref="B18:E18"/>
    <mergeCell ref="B19:E19"/>
    <mergeCell ref="B21:E21"/>
    <mergeCell ref="G26:I27"/>
    <mergeCell ref="J26:L27"/>
    <mergeCell ref="D28:D29"/>
    <mergeCell ref="AD3:AD5"/>
    <mergeCell ref="A1:R1"/>
    <mergeCell ref="C2:P2"/>
    <mergeCell ref="A3:A5"/>
    <mergeCell ref="B3:B5"/>
    <mergeCell ref="C3:C5"/>
    <mergeCell ref="D3:D5"/>
    <mergeCell ref="E3:E5"/>
    <mergeCell ref="F3:AC3"/>
    <mergeCell ref="J4:S4"/>
    <mergeCell ref="T4:AC4"/>
    <mergeCell ref="F4:I4"/>
  </mergeCells>
  <pageMargins left="0.7" right="0.7" top="0.75" bottom="0.75" header="0.3" footer="0.3"/>
  <pageSetup paperSize="9" orientation="portrait" horizontalDpi="180" verticalDpi="180"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98"/>
  <sheetViews>
    <sheetView topLeftCell="A25" zoomScale="86" zoomScaleNormal="86" workbookViewId="0">
      <selection activeCell="P15" sqref="P15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9"/>
      <c r="D6" s="10"/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5"/>
      <c r="V6" s="16"/>
      <c r="W6" s="16"/>
      <c r="X6" s="16"/>
      <c r="Y6" s="16"/>
      <c r="Z6" s="16"/>
      <c r="AA6" s="16"/>
      <c r="AB6" s="16"/>
      <c r="AC6" s="16"/>
      <c r="AD6" s="17">
        <f>SUM(J6:AC6)</f>
        <v>0</v>
      </c>
      <c r="AE6" s="18"/>
    </row>
    <row r="7" spans="1:31" s="1" customFormat="1" ht="25.5">
      <c r="A7" s="7" t="s">
        <v>28</v>
      </c>
      <c r="B7" s="8" t="s">
        <v>29</v>
      </c>
      <c r="C7" s="9"/>
      <c r="D7" s="10"/>
      <c r="E7" s="11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6"/>
      <c r="W7" s="16"/>
      <c r="X7" s="16"/>
      <c r="Y7" s="16"/>
      <c r="Z7" s="16"/>
      <c r="AA7" s="16"/>
      <c r="AB7" s="16"/>
      <c r="AC7" s="16"/>
      <c r="AD7" s="17">
        <f>SUM(J7:AC7)</f>
        <v>0</v>
      </c>
      <c r="AE7" s="18"/>
    </row>
    <row r="8" spans="1:31" s="1" customFormat="1" ht="51">
      <c r="A8" s="7" t="s">
        <v>30</v>
      </c>
      <c r="B8" s="8" t="s">
        <v>31</v>
      </c>
      <c r="C8" s="9"/>
      <c r="D8" s="10"/>
      <c r="E8" s="11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4"/>
      <c r="V8" s="16"/>
      <c r="W8" s="16"/>
      <c r="X8" s="16"/>
      <c r="Y8" s="16"/>
      <c r="Z8" s="16"/>
      <c r="AA8" s="16"/>
      <c r="AB8" s="16"/>
      <c r="AC8" s="16"/>
      <c r="AD8" s="17">
        <f>SUM(J8:AC8)</f>
        <v>0</v>
      </c>
      <c r="AE8" s="18"/>
    </row>
    <row r="9" spans="1:31" s="1" customFormat="1" ht="38.25">
      <c r="A9" s="7" t="s">
        <v>32</v>
      </c>
      <c r="B9" s="8" t="s">
        <v>33</v>
      </c>
      <c r="C9" s="9">
        <v>1</v>
      </c>
      <c r="D9" s="10">
        <v>92</v>
      </c>
      <c r="E9" s="11">
        <v>65</v>
      </c>
      <c r="F9" s="12">
        <v>26</v>
      </c>
      <c r="G9" s="12"/>
      <c r="H9" s="12">
        <v>36</v>
      </c>
      <c r="I9" s="12">
        <v>3</v>
      </c>
      <c r="J9" s="13">
        <v>5</v>
      </c>
      <c r="K9" s="13">
        <v>3</v>
      </c>
      <c r="L9" s="13">
        <v>7</v>
      </c>
      <c r="M9" s="13">
        <v>7</v>
      </c>
      <c r="N9" s="13">
        <v>9</v>
      </c>
      <c r="O9" s="13">
        <v>4</v>
      </c>
      <c r="P9" s="13">
        <v>3</v>
      </c>
      <c r="Q9" s="13">
        <v>8</v>
      </c>
      <c r="R9" s="13">
        <v>2</v>
      </c>
      <c r="S9" s="13">
        <v>4</v>
      </c>
      <c r="T9" s="14">
        <v>0</v>
      </c>
      <c r="U9" s="14">
        <v>3</v>
      </c>
      <c r="V9" s="16">
        <v>1</v>
      </c>
      <c r="W9" s="16">
        <v>1</v>
      </c>
      <c r="X9" s="16">
        <v>2</v>
      </c>
      <c r="Y9" s="16">
        <v>1</v>
      </c>
      <c r="Z9" s="16">
        <v>3</v>
      </c>
      <c r="AA9" s="16">
        <v>1</v>
      </c>
      <c r="AB9" s="16">
        <v>1</v>
      </c>
      <c r="AC9" s="16">
        <v>0</v>
      </c>
      <c r="AD9" s="17">
        <f>SUM(J9:AC9)</f>
        <v>65</v>
      </c>
      <c r="AE9" s="18"/>
    </row>
    <row r="10" spans="1:31">
      <c r="A10" s="7"/>
      <c r="B10" s="19" t="s">
        <v>34</v>
      </c>
      <c r="C10" s="9"/>
      <c r="D10" s="10"/>
      <c r="E10" s="11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0"/>
      <c r="V10" s="16"/>
      <c r="W10" s="16"/>
      <c r="X10" s="16"/>
      <c r="Y10" s="16"/>
      <c r="Z10" s="16"/>
      <c r="AA10" s="16"/>
      <c r="AB10" s="16"/>
      <c r="AC10" s="16"/>
      <c r="AD10" s="21"/>
      <c r="AE10" s="18">
        <f>SUM(AD10)</f>
        <v>0</v>
      </c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24"/>
      <c r="C12" s="24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28">
        <v>1</v>
      </c>
      <c r="G16" s="28">
        <v>2</v>
      </c>
      <c r="H16" s="28">
        <v>1</v>
      </c>
      <c r="I16" s="28">
        <v>1</v>
      </c>
      <c r="J16" s="29">
        <v>69</v>
      </c>
      <c r="K16" s="30">
        <v>23</v>
      </c>
      <c r="L16" s="10">
        <f t="shared" ref="L16:L21" si="0">SUM(F16:K16)</f>
        <v>97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28"/>
      <c r="G17" s="28"/>
      <c r="H17" s="28"/>
      <c r="I17" s="28"/>
      <c r="J17" s="28">
        <v>14</v>
      </c>
      <c r="K17" s="28">
        <v>3</v>
      </c>
      <c r="L17" s="10">
        <f t="shared" si="0"/>
        <v>17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7"/>
      <c r="B18" s="156" t="s">
        <v>44</v>
      </c>
      <c r="C18" s="156"/>
      <c r="D18" s="156"/>
      <c r="E18" s="156"/>
      <c r="F18" s="28" t="s">
        <v>45</v>
      </c>
      <c r="G18" s="28" t="s">
        <v>45</v>
      </c>
      <c r="H18" s="31" t="s">
        <v>45</v>
      </c>
      <c r="I18" s="31" t="s">
        <v>45</v>
      </c>
      <c r="J18" s="32" t="s">
        <v>45</v>
      </c>
      <c r="K18" s="30" t="s">
        <v>45</v>
      </c>
      <c r="L18" s="10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7"/>
      <c r="B19" s="156" t="s">
        <v>123</v>
      </c>
      <c r="C19" s="156"/>
      <c r="D19" s="156"/>
      <c r="E19" s="156"/>
      <c r="F19" s="28"/>
      <c r="G19" s="28"/>
      <c r="H19" s="28"/>
      <c r="I19" s="28"/>
      <c r="J19" s="29">
        <v>10</v>
      </c>
      <c r="K19" s="30">
        <v>2</v>
      </c>
      <c r="L19" s="10">
        <f t="shared" si="0"/>
        <v>12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7"/>
      <c r="B20" s="7" t="s">
        <v>46</v>
      </c>
      <c r="C20" s="7"/>
      <c r="D20" s="7"/>
      <c r="E20" s="7"/>
      <c r="F20" s="28"/>
      <c r="G20" s="28"/>
      <c r="H20" s="28"/>
      <c r="I20" s="28"/>
      <c r="J20" s="29"/>
      <c r="K20" s="30"/>
      <c r="L20" s="10">
        <f t="shared" si="0"/>
        <v>0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28">
        <f t="shared" ref="F21:K21" si="1">F16-F17+F19</f>
        <v>1</v>
      </c>
      <c r="G21" s="28">
        <f t="shared" si="1"/>
        <v>2</v>
      </c>
      <c r="H21" s="28">
        <f t="shared" si="1"/>
        <v>1</v>
      </c>
      <c r="I21" s="28">
        <f t="shared" si="1"/>
        <v>1</v>
      </c>
      <c r="J21" s="28">
        <f t="shared" si="1"/>
        <v>65</v>
      </c>
      <c r="K21" s="28">
        <f t="shared" si="1"/>
        <v>22</v>
      </c>
      <c r="L21" s="10">
        <f t="shared" si="0"/>
        <v>92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70.5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42"/>
      <c r="D30" s="43"/>
      <c r="E30" s="13"/>
      <c r="F30" s="13"/>
      <c r="G30" s="44"/>
      <c r="H30" s="45"/>
      <c r="I30" s="45"/>
      <c r="J30" s="46">
        <f>C30+D30+G30</f>
        <v>0</v>
      </c>
      <c r="K30" s="12">
        <f>E30+C30+H30</f>
        <v>0</v>
      </c>
      <c r="L30" s="12">
        <f>F30+I30</f>
        <v>0</v>
      </c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10"/>
      <c r="D31" s="13"/>
      <c r="E31" s="13"/>
      <c r="F31" s="13"/>
      <c r="G31" s="45"/>
      <c r="H31" s="45"/>
      <c r="I31" s="45"/>
      <c r="J31" s="46">
        <f>C31+D31+G31</f>
        <v>0</v>
      </c>
      <c r="K31" s="12">
        <f>E31+C31+H31</f>
        <v>0</v>
      </c>
      <c r="L31" s="12">
        <f>F31+I31</f>
        <v>0</v>
      </c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10"/>
      <c r="D32" s="13"/>
      <c r="E32" s="13"/>
      <c r="F32" s="13"/>
      <c r="G32" s="45"/>
      <c r="H32" s="45"/>
      <c r="I32" s="45"/>
      <c r="J32" s="46">
        <f>C32+D32+G32</f>
        <v>0</v>
      </c>
      <c r="K32" s="12">
        <f>E32+C32+H32</f>
        <v>0</v>
      </c>
      <c r="L32" s="12">
        <f>F32+I32</f>
        <v>0</v>
      </c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10">
        <v>5</v>
      </c>
      <c r="D33" s="13">
        <v>81</v>
      </c>
      <c r="E33" s="13">
        <v>65</v>
      </c>
      <c r="F33" s="13">
        <v>16</v>
      </c>
      <c r="G33" s="45">
        <v>25</v>
      </c>
      <c r="H33" s="45">
        <v>22</v>
      </c>
      <c r="I33" s="45">
        <v>3</v>
      </c>
      <c r="J33" s="46">
        <f>C33+D33+G33</f>
        <v>111</v>
      </c>
      <c r="K33" s="12">
        <f>E33+C33+H33</f>
        <v>92</v>
      </c>
      <c r="L33" s="12">
        <f>F33+I33</f>
        <v>19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10"/>
      <c r="D34" s="13"/>
      <c r="E34" s="13"/>
      <c r="F34" s="13"/>
      <c r="G34" s="45"/>
      <c r="H34" s="45"/>
      <c r="I34" s="45"/>
      <c r="J34" s="12"/>
      <c r="K34" s="12"/>
      <c r="L34" s="12"/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51"/>
      <c r="E39" s="177" t="s">
        <v>60</v>
      </c>
      <c r="F39" s="177"/>
      <c r="G39" s="177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51" t="s">
        <v>61</v>
      </c>
      <c r="E40" s="11" t="s">
        <v>62</v>
      </c>
      <c r="F40" s="11">
        <v>1</v>
      </c>
      <c r="G40" s="11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11"/>
      <c r="D41" s="11"/>
      <c r="E41" s="11"/>
      <c r="F41" s="11"/>
      <c r="G41" s="11"/>
      <c r="H41" s="11"/>
      <c r="I41" s="22">
        <f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11"/>
      <c r="D42" s="11"/>
      <c r="E42" s="11"/>
      <c r="F42" s="11"/>
      <c r="G42" s="11"/>
      <c r="H42" s="11"/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11"/>
      <c r="D43" s="11"/>
      <c r="E43" s="11"/>
      <c r="F43" s="11"/>
      <c r="G43" s="11"/>
      <c r="H43" s="11"/>
      <c r="I43" s="22">
        <f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11">
        <v>65</v>
      </c>
      <c r="D44" s="11">
        <v>18</v>
      </c>
      <c r="E44" s="11">
        <v>16</v>
      </c>
      <c r="F44" s="11">
        <v>14</v>
      </c>
      <c r="G44" s="11"/>
      <c r="H44" s="11">
        <v>17</v>
      </c>
      <c r="I44" s="22">
        <f>SUM(D44:H44)</f>
        <v>65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11" t="s">
        <v>34</v>
      </c>
      <c r="C45" s="11"/>
      <c r="D45" s="11"/>
      <c r="E45" s="11"/>
      <c r="F45" s="11"/>
      <c r="G45" s="11"/>
      <c r="H45" s="1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24" t="s">
        <v>65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5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5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45"/>
      <c r="D51" s="45"/>
      <c r="E51" s="45"/>
      <c r="F51" s="45"/>
      <c r="G51" s="45"/>
      <c r="H51" s="22">
        <f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45"/>
      <c r="D52" s="45"/>
      <c r="E52" s="45"/>
      <c r="F52" s="45"/>
      <c r="G52" s="45"/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45"/>
      <c r="D53" s="45"/>
      <c r="E53" s="45"/>
      <c r="F53" s="45"/>
      <c r="G53" s="45"/>
      <c r="H53" s="22">
        <f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45">
        <v>4</v>
      </c>
      <c r="D54" s="45">
        <v>4</v>
      </c>
      <c r="E54" s="45"/>
      <c r="F54" s="45"/>
      <c r="G54" s="45"/>
      <c r="H54" s="22">
        <f>SUM(D54:G54)</f>
        <v>4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/>
      <c r="D55" s="45"/>
      <c r="E55" s="45"/>
      <c r="F55" s="45"/>
      <c r="G55" s="4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13">
        <v>4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13">
        <v>3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13">
        <v>1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3">
        <f>SUM(I59:I61)</f>
        <v>8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13">
        <v>3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>
        <f>I63/I62*100</f>
        <v>37.5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13">
        <v>3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13">
        <v>3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11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59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59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59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59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59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60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60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2"/>
      <c r="B80" s="188" t="s">
        <v>86</v>
      </c>
      <c r="C80" s="189"/>
      <c r="D80" s="63">
        <v>1</v>
      </c>
      <c r="E80" s="14"/>
      <c r="F80" s="14"/>
      <c r="G80" s="14"/>
      <c r="H80" s="64">
        <f>(E80+G80)/D80</f>
        <v>0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2"/>
      <c r="B81" s="189" t="s">
        <v>88</v>
      </c>
      <c r="C81" s="189"/>
      <c r="D81" s="63">
        <v>2</v>
      </c>
      <c r="E81" s="14">
        <v>1</v>
      </c>
      <c r="F81" s="14"/>
      <c r="G81" s="14"/>
      <c r="H81" s="64">
        <f>(E81+G81)/D81</f>
        <v>0.5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63">
        <v>65</v>
      </c>
      <c r="E82" s="14">
        <v>27</v>
      </c>
      <c r="F82" s="14">
        <v>17</v>
      </c>
      <c r="G82" s="14"/>
      <c r="H82" s="64">
        <f>(E82+G82)/D82</f>
        <v>0.41538461538461541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69" customHeight="1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 thickBot="1">
      <c r="A88" s="66"/>
      <c r="B88" s="202"/>
      <c r="C88" s="204"/>
      <c r="D88" s="206"/>
      <c r="E88" s="206"/>
      <c r="F88" s="208"/>
      <c r="G88" s="206"/>
      <c r="H88" s="206"/>
      <c r="I88" s="67" t="s">
        <v>97</v>
      </c>
      <c r="J88" s="67" t="s">
        <v>98</v>
      </c>
      <c r="K88" s="85" t="s">
        <v>99</v>
      </c>
    </row>
    <row r="89" spans="1:31" ht="15.75" thickBot="1">
      <c r="C89" s="68"/>
      <c r="D89" s="69"/>
      <c r="E89" s="69"/>
      <c r="F89" s="69">
        <v>10</v>
      </c>
      <c r="G89" s="69">
        <v>28</v>
      </c>
      <c r="H89" s="69">
        <v>4</v>
      </c>
      <c r="I89" s="69">
        <v>4</v>
      </c>
      <c r="J89" s="69">
        <v>4</v>
      </c>
      <c r="K89" s="70">
        <v>0</v>
      </c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76">
        <v>1</v>
      </c>
      <c r="B93" s="76"/>
      <c r="C93" s="76">
        <v>2</v>
      </c>
      <c r="D93" s="76"/>
      <c r="E93" s="76">
        <v>4</v>
      </c>
      <c r="F93" s="76"/>
      <c r="G93" s="76"/>
      <c r="H93" s="76">
        <v>8</v>
      </c>
      <c r="I93" s="76">
        <v>5</v>
      </c>
      <c r="J93" s="76">
        <v>3</v>
      </c>
      <c r="K93" s="76">
        <v>1</v>
      </c>
      <c r="L93" s="76">
        <v>11</v>
      </c>
      <c r="M93" s="76">
        <v>20</v>
      </c>
      <c r="N93" s="76">
        <v>22</v>
      </c>
      <c r="O93" s="76">
        <v>93</v>
      </c>
      <c r="P93" s="76">
        <v>11</v>
      </c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 t="s">
        <v>135</v>
      </c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 t="s">
        <v>136</v>
      </c>
      <c r="F98" s="201"/>
      <c r="G98" s="201"/>
      <c r="H98" s="201"/>
    </row>
  </sheetData>
  <customSheetViews>
    <customSheetView guid="{6817BAAA-7D92-4161-8F52-A8BEF06D3E63}" scale="86" topLeftCell="A29">
      <selection activeCell="I47" sqref="I47"/>
      <pageMargins left="0.7" right="0.7" top="0.75" bottom="0.75" header="0.3" footer="0.3"/>
      <pageSetup paperSize="9" orientation="portrait" horizontalDpi="180" verticalDpi="180" r:id="rId1"/>
    </customSheetView>
    <customSheetView guid="{878F3283-E64B-4E1C-96E5-824A02C55E60}" scale="86" topLeftCell="A8">
      <selection activeCell="I47" sqref="I47"/>
      <pageMargins left="0.7" right="0.7" top="0.75" bottom="0.75" header="0.3" footer="0.3"/>
      <pageSetup paperSize="9" orientation="portrait" horizontalDpi="180" verticalDpi="180" r:id="rId2"/>
    </customSheetView>
    <customSheetView guid="{C3FBE323-0288-45E9-BA84-136523ED976E}" scale="86" fitToPage="1" topLeftCell="C4">
      <selection activeCell="J15" sqref="J15"/>
      <pageMargins left="0.70866141732283472" right="0.70866141732283472" top="0.74803149606299213" bottom="0.74803149606299213" header="0.31496062992125984" footer="0.31496062992125984"/>
      <pageSetup paperSize="9" scale="46" fitToHeight="2" orientation="landscape" horizontalDpi="180" verticalDpi="180" r:id="rId3"/>
    </customSheetView>
    <customSheetView guid="{CB89980A-B80C-4784-8DC6-647923EB3E7F}" scale="86" topLeftCell="A83">
      <selection activeCell="I47" sqref="I47"/>
      <pageMargins left="0.7" right="0.7" top="0.75" bottom="0.75" header="0.3" footer="0.3"/>
      <pageSetup paperSize="9" orientation="portrait" horizontalDpi="180" verticalDpi="180" r:id="rId4"/>
    </customSheetView>
    <customSheetView guid="{65A93BE6-2060-4183-8073-5D10C34AAD3D}" scale="86" showPageBreaks="1" fitToPage="1" topLeftCell="A19">
      <selection activeCell="I88" sqref="I88"/>
      <pageMargins left="0.70866141732283472" right="0.70866141732283472" top="0.74803149606299213" bottom="0.74803149606299213" header="0.31496062992125984" footer="0.31496062992125984"/>
      <pageSetup paperSize="9" scale="31" fitToHeight="2" orientation="landscape" horizontalDpi="180" verticalDpi="180" r:id="rId5"/>
    </customSheetView>
    <customSheetView guid="{54FAAB6F-F7AF-42C5-A6AB-97473703BC05}" scale="86" topLeftCell="A8">
      <selection activeCell="I47" sqref="I47"/>
      <pageMargins left="0.7" right="0.7" top="0.75" bottom="0.75" header="0.3" footer="0.3"/>
      <pageSetup paperSize="9" orientation="portrait" horizontalDpi="180" verticalDpi="180" r:id="rId6"/>
    </customSheetView>
    <customSheetView guid="{7C915046-0F0A-4839-8326-E935683D0D91}" scale="86">
      <selection activeCell="A2" sqref="A2:XFD2"/>
      <pageMargins left="0.7" right="0.7" top="0.75" bottom="0.75" header="0.3" footer="0.3"/>
      <pageSetup paperSize="9" orientation="portrait" horizontalDpi="180" verticalDpi="180" r:id="rId7"/>
    </customSheetView>
    <customSheetView guid="{41FABE75-E499-49F2-BBE6-40BE6366D32A}" scale="86" fitToPage="1" topLeftCell="A18">
      <selection activeCell="B20" sqref="B20"/>
      <pageMargins left="0.70866141732283472" right="0.70866141732283472" top="0.74803149606299213" bottom="0.74803149606299213" header="0.31496062992125984" footer="0.31496062992125984"/>
      <pageSetup paperSize="9" scale="49" fitToHeight="2" orientation="landscape" horizontalDpi="180" verticalDpi="180" r:id="rId8"/>
    </customSheetView>
    <customSheetView guid="{11E0B7ED-F618-4DD2-AB64-71CA10B0C370}" scale="86" topLeftCell="A29">
      <selection activeCell="I47" sqref="I47"/>
      <pageMargins left="0.7" right="0.7" top="0.75" bottom="0.75" header="0.3" footer="0.3"/>
      <pageSetup paperSize="9" orientation="portrait" horizontalDpi="180" verticalDpi="180" r:id="rId9"/>
    </customSheetView>
    <customSheetView guid="{D4FF6234-AFFB-4404-A69F-A5BB68352FFD}" scale="86" topLeftCell="A29">
      <selection activeCell="I47" sqref="I47"/>
      <pageMargins left="0.7" right="0.7" top="0.75" bottom="0.75" header="0.3" footer="0.3"/>
      <pageSetup paperSize="9" orientation="portrait" horizontalDpi="180" verticalDpi="180" r:id="rId10"/>
    </customSheetView>
    <customSheetView guid="{E44D893B-87F6-4AE2-B643-5F6098FDF931}" scale="86" topLeftCell="A29">
      <selection activeCell="I47" sqref="I47"/>
      <pageMargins left="0.7" right="0.7" top="0.75" bottom="0.75" header="0.3" footer="0.3"/>
      <pageSetup paperSize="9" orientation="portrait" horizontalDpi="180" verticalDpi="180" r:id="rId11"/>
    </customSheetView>
    <customSheetView guid="{190AEB8D-757B-4F45-A2C9-203B271D8093}" scale="86">
      <selection activeCell="I47" sqref="I47"/>
      <pageMargins left="0.7" right="0.7" top="0.75" bottom="0.75" header="0.3" footer="0.3"/>
      <pageSetup paperSize="9" orientation="portrait" horizontalDpi="180" verticalDpi="180" r:id="rId12"/>
    </customSheetView>
    <customSheetView guid="{44109D77-B8DD-48C8-B46C-6A467E8FAB37}" scale="86" topLeftCell="A15">
      <selection activeCell="S91" sqref="S91"/>
      <pageMargins left="0.7" right="0.7" top="0.75" bottom="0.75" header="0.3" footer="0.3"/>
      <pageSetup paperSize="9" orientation="portrait" horizontalDpi="180" verticalDpi="180" r:id="rId13"/>
    </customSheetView>
    <customSheetView guid="{E76180EB-DCA1-4A3F-B4E8-38F83780C6F6}" scale="86" fitToPage="1" topLeftCell="A91">
      <selection activeCell="P94" sqref="P94"/>
      <pageMargins left="0.70866141732283472" right="0.70866141732283472" top="0.74803149606299213" bottom="0.74803149606299213" header="0.31496062992125984" footer="0.31496062992125984"/>
      <pageSetup paperSize="9" scale="31" fitToHeight="2" orientation="landscape" horizontalDpi="180" verticalDpi="180" r:id="rId14"/>
    </customSheetView>
    <customSheetView guid="{711FEC62-DC54-4010-B01A-7B7080831EFE}" scale="86" fitToPage="1" topLeftCell="A18">
      <selection activeCell="B20" sqref="B20"/>
      <pageMargins left="0.70866141732283472" right="0.70866141732283472" top="0.74803149606299213" bottom="0.74803149606299213" header="0.31496062992125984" footer="0.31496062992125984"/>
      <pageSetup paperSize="9" scale="49" fitToHeight="2" orientation="landscape" horizontalDpi="180" verticalDpi="180" r:id="rId15"/>
    </customSheetView>
    <customSheetView guid="{AE0FEBDB-FEA0-4FC0-B414-4E532187AA15}" scale="86" fitToPage="1" topLeftCell="A18">
      <selection activeCell="B20" sqref="B20"/>
      <pageMargins left="0.70866141732283472" right="0.70866141732283472" top="0.74803149606299213" bottom="0.74803149606299213" header="0.31496062992125984" footer="0.31496062992125984"/>
      <pageSetup paperSize="9" scale="49" fitToHeight="2" orientation="landscape" horizontalDpi="180" verticalDpi="180" r:id="rId16"/>
    </customSheetView>
    <customSheetView guid="{5A7E10AF-9E8C-4EDA-A652-FA0065B3043B}" scale="86" topLeftCell="A29">
      <selection activeCell="I47" sqref="I47"/>
      <pageMargins left="0.7" right="0.7" top="0.75" bottom="0.75" header="0.3" footer="0.3"/>
      <pageSetup paperSize="9" orientation="portrait" horizontalDpi="180" verticalDpi="180" r:id="rId17"/>
    </customSheetView>
    <customSheetView guid="{89EFAEB9-F4EF-4E89-A843-DFCA76794920}" scale="86" topLeftCell="A83">
      <selection activeCell="I47" sqref="I47"/>
      <pageMargins left="0.7" right="0.7" top="0.75" bottom="0.75" header="0.3" footer="0.3"/>
      <pageSetup paperSize="9" orientation="portrait" horizontalDpi="180" verticalDpi="180" r:id="rId18"/>
    </customSheetView>
    <customSheetView guid="{266C4793-6A1A-41DA-BD61-CE31394EC461}" scale="86" fitToPage="1" topLeftCell="A7">
      <selection activeCell="J14" sqref="J14:J15"/>
      <pageMargins left="0.70866141732283472" right="0.70866141732283472" top="0.74803149606299213" bottom="0.74803149606299213" header="0.31496062992125984" footer="0.31496062992125984"/>
      <pageSetup paperSize="9" scale="46" fitToHeight="2" orientation="landscape" horizontalDpi="180" verticalDpi="180" r:id="rId19"/>
    </customSheetView>
    <customSheetView guid="{36FDC8A0-6579-4B1F-9F1B-C4336938DC92}" scale="86" topLeftCell="A8">
      <selection activeCell="I47" sqref="I47"/>
      <pageMargins left="0.7" right="0.7" top="0.75" bottom="0.75" header="0.3" footer="0.3"/>
      <pageSetup paperSize="9" orientation="portrait" horizontalDpi="180" verticalDpi="180" r:id="rId20"/>
    </customSheetView>
    <customSheetView guid="{CD787B8C-9644-449A-849F-FDCA76B0EFF2}" scale="86" topLeftCell="A43">
      <selection activeCell="P15" sqref="P15"/>
      <pageMargins left="0.7" right="0.7" top="0.75" bottom="0.75" header="0.3" footer="0.3"/>
      <pageSetup paperSize="9" orientation="portrait" horizontalDpi="180" verticalDpi="180" r:id="rId21"/>
    </customSheetView>
  </customSheetViews>
  <mergeCells count="72">
    <mergeCell ref="AE3:AE5"/>
    <mergeCell ref="I87:K87"/>
    <mergeCell ref="A91:O91"/>
    <mergeCell ref="E97:L97"/>
    <mergeCell ref="E98:H98"/>
    <mergeCell ref="B81:C81"/>
    <mergeCell ref="B82:C82"/>
    <mergeCell ref="B87:B88"/>
    <mergeCell ref="C87:C88"/>
    <mergeCell ref="D87:D88"/>
    <mergeCell ref="E87:E88"/>
    <mergeCell ref="F87:F88"/>
    <mergeCell ref="G87:G88"/>
    <mergeCell ref="H87:H88"/>
    <mergeCell ref="B74:C74"/>
    <mergeCell ref="B75:C75"/>
    <mergeCell ref="A77:L77"/>
    <mergeCell ref="B78:C78"/>
    <mergeCell ref="B79:C79"/>
    <mergeCell ref="B80:C80"/>
    <mergeCell ref="B65:H65"/>
    <mergeCell ref="B66:H66"/>
    <mergeCell ref="B70:C70"/>
    <mergeCell ref="B71:C71"/>
    <mergeCell ref="B72:C72"/>
    <mergeCell ref="B73:C73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E28:F28"/>
    <mergeCell ref="G28:G29"/>
    <mergeCell ref="H28:I28"/>
    <mergeCell ref="J28:J29"/>
    <mergeCell ref="K28:L28"/>
    <mergeCell ref="F14:I14"/>
    <mergeCell ref="J14:J15"/>
    <mergeCell ref="K14:K15"/>
    <mergeCell ref="L14:L15"/>
    <mergeCell ref="A26:A29"/>
    <mergeCell ref="B26:B29"/>
    <mergeCell ref="C26:C29"/>
    <mergeCell ref="D26:F27"/>
    <mergeCell ref="B16:E16"/>
    <mergeCell ref="B17:E17"/>
    <mergeCell ref="B18:E18"/>
    <mergeCell ref="B19:E19"/>
    <mergeCell ref="B21:E21"/>
    <mergeCell ref="G26:I27"/>
    <mergeCell ref="J26:L27"/>
    <mergeCell ref="D28:D29"/>
    <mergeCell ref="AD3:AD5"/>
    <mergeCell ref="A1:R1"/>
    <mergeCell ref="C2:P2"/>
    <mergeCell ref="A3:A5"/>
    <mergeCell ref="B3:B5"/>
    <mergeCell ref="C3:C5"/>
    <mergeCell ref="D3:D5"/>
    <mergeCell ref="E3:E5"/>
    <mergeCell ref="F3:AC3"/>
    <mergeCell ref="J4:S4"/>
    <mergeCell ref="T4:AC4"/>
    <mergeCell ref="F4:I4"/>
  </mergeCells>
  <pageMargins left="0.7" right="0.7" top="0.75" bottom="0.75" header="0.3" footer="0.3"/>
  <pageSetup paperSize="9" orientation="portrait" horizontalDpi="180" verticalDpi="180" r:id="rId2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98"/>
  <sheetViews>
    <sheetView topLeftCell="A37" zoomScale="86" zoomScaleNormal="86" workbookViewId="0">
      <selection activeCell="O52" sqref="O52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9"/>
      <c r="D6" s="10"/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5"/>
      <c r="V6" s="16"/>
      <c r="W6" s="16"/>
      <c r="X6" s="16"/>
      <c r="Y6" s="16"/>
      <c r="Z6" s="16"/>
      <c r="AA6" s="16"/>
      <c r="AB6" s="16"/>
      <c r="AC6" s="16"/>
      <c r="AD6" s="17">
        <f>SUM(J6:AC6)</f>
        <v>0</v>
      </c>
      <c r="AE6" s="18"/>
    </row>
    <row r="7" spans="1:31" s="1" customFormat="1" ht="25.5">
      <c r="A7" s="7" t="s">
        <v>28</v>
      </c>
      <c r="B7" s="8" t="s">
        <v>29</v>
      </c>
      <c r="C7" s="9"/>
      <c r="D7" s="10"/>
      <c r="E7" s="11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6"/>
      <c r="W7" s="16"/>
      <c r="X7" s="16"/>
      <c r="Y7" s="16"/>
      <c r="Z7" s="16"/>
      <c r="AA7" s="16"/>
      <c r="AB7" s="16"/>
      <c r="AC7" s="16"/>
      <c r="AD7" s="17">
        <f>SUM(J7:AC7)</f>
        <v>0</v>
      </c>
      <c r="AE7" s="18"/>
    </row>
    <row r="8" spans="1:31" s="1" customFormat="1" ht="51">
      <c r="A8" s="7" t="s">
        <v>30</v>
      </c>
      <c r="B8" s="8" t="s">
        <v>31</v>
      </c>
      <c r="C8" s="9"/>
      <c r="D8" s="10"/>
      <c r="E8" s="11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4"/>
      <c r="V8" s="16"/>
      <c r="W8" s="16"/>
      <c r="X8" s="16"/>
      <c r="Y8" s="16"/>
      <c r="Z8" s="16"/>
      <c r="AA8" s="16"/>
      <c r="AB8" s="16"/>
      <c r="AC8" s="16"/>
      <c r="AD8" s="17">
        <f>SUM(J8:AC8)</f>
        <v>0</v>
      </c>
      <c r="AE8" s="18"/>
    </row>
    <row r="9" spans="1:31" s="1" customFormat="1" ht="38.25">
      <c r="A9" s="7" t="s">
        <v>32</v>
      </c>
      <c r="B9" s="8" t="s">
        <v>33</v>
      </c>
      <c r="C9" s="9">
        <v>1</v>
      </c>
      <c r="D9" s="10">
        <v>83</v>
      </c>
      <c r="E9" s="11">
        <v>65</v>
      </c>
      <c r="F9" s="12">
        <v>48</v>
      </c>
      <c r="G9" s="12">
        <v>0</v>
      </c>
      <c r="H9" s="12">
        <v>17</v>
      </c>
      <c r="I9" s="12">
        <v>0</v>
      </c>
      <c r="J9" s="13">
        <v>8</v>
      </c>
      <c r="K9" s="13">
        <v>5</v>
      </c>
      <c r="L9" s="13">
        <v>2</v>
      </c>
      <c r="M9" s="13">
        <v>4</v>
      </c>
      <c r="N9" s="13">
        <v>7</v>
      </c>
      <c r="O9" s="13">
        <v>12</v>
      </c>
      <c r="P9" s="13">
        <v>3</v>
      </c>
      <c r="Q9" s="13">
        <v>0</v>
      </c>
      <c r="R9" s="13">
        <v>1</v>
      </c>
      <c r="S9" s="13">
        <v>4</v>
      </c>
      <c r="T9" s="14">
        <v>2</v>
      </c>
      <c r="U9" s="14">
        <v>6</v>
      </c>
      <c r="V9" s="16">
        <v>5</v>
      </c>
      <c r="W9" s="16">
        <v>1</v>
      </c>
      <c r="X9" s="16">
        <v>0</v>
      </c>
      <c r="Y9" s="16">
        <v>1</v>
      </c>
      <c r="Z9" s="16">
        <v>0</v>
      </c>
      <c r="AA9" s="16">
        <v>2</v>
      </c>
      <c r="AB9" s="16">
        <v>0</v>
      </c>
      <c r="AC9" s="16">
        <v>2</v>
      </c>
      <c r="AD9" s="17">
        <f>SUM(J9:AC9)</f>
        <v>65</v>
      </c>
      <c r="AE9" s="18">
        <v>0</v>
      </c>
    </row>
    <row r="10" spans="1:31">
      <c r="A10" s="7"/>
      <c r="B10" s="19" t="s">
        <v>34</v>
      </c>
      <c r="C10" s="9"/>
      <c r="D10" s="10"/>
      <c r="E10" s="11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0"/>
      <c r="V10" s="16"/>
      <c r="W10" s="16"/>
      <c r="X10" s="16"/>
      <c r="Y10" s="16"/>
      <c r="Z10" s="16"/>
      <c r="AA10" s="16"/>
      <c r="AB10" s="16"/>
      <c r="AC10" s="16"/>
      <c r="AD10" s="21"/>
      <c r="AE10" s="18">
        <f>SUM(AD10)</f>
        <v>0</v>
      </c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24"/>
      <c r="C12" s="24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28">
        <v>1</v>
      </c>
      <c r="G16" s="28">
        <v>2</v>
      </c>
      <c r="H16" s="28">
        <v>1</v>
      </c>
      <c r="I16" s="28">
        <v>1</v>
      </c>
      <c r="J16" s="29">
        <v>69</v>
      </c>
      <c r="K16" s="30">
        <v>13</v>
      </c>
      <c r="L16" s="10">
        <f t="shared" ref="L16:L21" si="0">SUM(F16:K16)</f>
        <v>87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28">
        <v>0</v>
      </c>
      <c r="G17" s="28">
        <v>0</v>
      </c>
      <c r="H17" s="28">
        <v>0</v>
      </c>
      <c r="I17" s="28">
        <v>0</v>
      </c>
      <c r="J17" s="28">
        <v>7</v>
      </c>
      <c r="K17" s="28">
        <v>5</v>
      </c>
      <c r="L17" s="10">
        <f t="shared" si="0"/>
        <v>12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7"/>
      <c r="B18" s="156" t="s">
        <v>44</v>
      </c>
      <c r="C18" s="156"/>
      <c r="D18" s="156"/>
      <c r="E18" s="156"/>
      <c r="F18" s="28" t="s">
        <v>45</v>
      </c>
      <c r="G18" s="28" t="s">
        <v>45</v>
      </c>
      <c r="H18" s="31" t="s">
        <v>45</v>
      </c>
      <c r="I18" s="31" t="s">
        <v>45</v>
      </c>
      <c r="J18" s="32" t="s">
        <v>45</v>
      </c>
      <c r="K18" s="30" t="s">
        <v>45</v>
      </c>
      <c r="L18" s="10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7"/>
      <c r="B19" s="156" t="s">
        <v>123</v>
      </c>
      <c r="C19" s="156"/>
      <c r="D19" s="156"/>
      <c r="E19" s="156"/>
      <c r="F19" s="28"/>
      <c r="G19" s="28"/>
      <c r="H19" s="28"/>
      <c r="I19" s="28"/>
      <c r="J19" s="29">
        <v>3</v>
      </c>
      <c r="K19" s="30">
        <v>5</v>
      </c>
      <c r="L19" s="10">
        <f t="shared" si="0"/>
        <v>8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7"/>
      <c r="B20" s="7" t="s">
        <v>46</v>
      </c>
      <c r="C20" s="7"/>
      <c r="D20" s="7"/>
      <c r="E20" s="7"/>
      <c r="F20" s="28"/>
      <c r="G20" s="28"/>
      <c r="H20" s="28"/>
      <c r="I20" s="28"/>
      <c r="J20" s="29">
        <v>3</v>
      </c>
      <c r="K20" s="30">
        <v>0</v>
      </c>
      <c r="L20" s="10">
        <f t="shared" si="0"/>
        <v>3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28">
        <f t="shared" ref="F21:K21" si="1">F16-F17+F19</f>
        <v>1</v>
      </c>
      <c r="G21" s="28">
        <f t="shared" si="1"/>
        <v>2</v>
      </c>
      <c r="H21" s="28">
        <f t="shared" si="1"/>
        <v>1</v>
      </c>
      <c r="I21" s="28">
        <f t="shared" si="1"/>
        <v>1</v>
      </c>
      <c r="J21" s="28">
        <f t="shared" si="1"/>
        <v>65</v>
      </c>
      <c r="K21" s="28">
        <f t="shared" si="1"/>
        <v>13</v>
      </c>
      <c r="L21" s="10">
        <f t="shared" si="0"/>
        <v>83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70.5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42"/>
      <c r="D30" s="43"/>
      <c r="E30" s="13"/>
      <c r="F30" s="13"/>
      <c r="G30" s="44"/>
      <c r="H30" s="45"/>
      <c r="I30" s="45"/>
      <c r="J30" s="46">
        <f>C30+D30+G30</f>
        <v>0</v>
      </c>
      <c r="K30" s="12">
        <f>E30+C30+H30</f>
        <v>0</v>
      </c>
      <c r="L30" s="12">
        <f>F30+I30</f>
        <v>0</v>
      </c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10"/>
      <c r="D31" s="13"/>
      <c r="E31" s="13"/>
      <c r="F31" s="13"/>
      <c r="G31" s="45"/>
      <c r="H31" s="45"/>
      <c r="I31" s="45"/>
      <c r="J31" s="46">
        <f>C31+D31+G31</f>
        <v>0</v>
      </c>
      <c r="K31" s="12">
        <f>E31+C31+H31</f>
        <v>0</v>
      </c>
      <c r="L31" s="12">
        <f>F31+I31</f>
        <v>0</v>
      </c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10"/>
      <c r="D32" s="13"/>
      <c r="E32" s="13"/>
      <c r="F32" s="13"/>
      <c r="G32" s="45"/>
      <c r="H32" s="45"/>
      <c r="I32" s="45"/>
      <c r="J32" s="46">
        <f>C32+D32+G32</f>
        <v>0</v>
      </c>
      <c r="K32" s="12">
        <f>E32+C32+H32</f>
        <v>0</v>
      </c>
      <c r="L32" s="12">
        <f>F32+I32</f>
        <v>0</v>
      </c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10">
        <v>5</v>
      </c>
      <c r="D33" s="13">
        <v>116</v>
      </c>
      <c r="E33" s="13">
        <v>65</v>
      </c>
      <c r="F33" s="13">
        <v>51</v>
      </c>
      <c r="G33" s="45">
        <v>17</v>
      </c>
      <c r="H33" s="45">
        <v>13</v>
      </c>
      <c r="I33" s="45">
        <v>4</v>
      </c>
      <c r="J33" s="46">
        <f>C33+D33+G33</f>
        <v>138</v>
      </c>
      <c r="K33" s="12">
        <f>E33+C33+H33</f>
        <v>83</v>
      </c>
      <c r="L33" s="12">
        <f>F33+I33</f>
        <v>55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10"/>
      <c r="D34" s="13"/>
      <c r="E34" s="13"/>
      <c r="F34" s="13"/>
      <c r="G34" s="45"/>
      <c r="H34" s="45"/>
      <c r="I34" s="45"/>
      <c r="J34" s="12"/>
      <c r="K34" s="12"/>
      <c r="L34" s="12"/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51"/>
      <c r="E39" s="177" t="s">
        <v>60</v>
      </c>
      <c r="F39" s="177"/>
      <c r="G39" s="177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51" t="s">
        <v>61</v>
      </c>
      <c r="E40" s="11" t="s">
        <v>62</v>
      </c>
      <c r="F40" s="11">
        <v>1</v>
      </c>
      <c r="G40" s="11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11"/>
      <c r="D41" s="11"/>
      <c r="E41" s="11"/>
      <c r="F41" s="11"/>
      <c r="G41" s="11"/>
      <c r="H41" s="11"/>
      <c r="I41" s="22">
        <f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11"/>
      <c r="D42" s="11"/>
      <c r="E42" s="11"/>
      <c r="F42" s="11"/>
      <c r="G42" s="11"/>
      <c r="H42" s="11"/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11"/>
      <c r="D43" s="11"/>
      <c r="E43" s="11"/>
      <c r="F43" s="11"/>
      <c r="G43" s="11"/>
      <c r="H43" s="11"/>
      <c r="I43" s="22">
        <f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11">
        <v>65</v>
      </c>
      <c r="D44" s="11">
        <v>21</v>
      </c>
      <c r="E44" s="11">
        <v>15</v>
      </c>
      <c r="F44" s="11">
        <v>19</v>
      </c>
      <c r="G44" s="11">
        <v>0</v>
      </c>
      <c r="H44" s="11">
        <v>10</v>
      </c>
      <c r="I44" s="22">
        <f>SUM(D44:H44)</f>
        <v>65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11" t="s">
        <v>34</v>
      </c>
      <c r="C45" s="11"/>
      <c r="D45" s="11"/>
      <c r="E45" s="11"/>
      <c r="F45" s="11"/>
      <c r="G45" s="11"/>
      <c r="H45" s="1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24" t="s">
        <v>65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5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5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45"/>
      <c r="D51" s="45"/>
      <c r="E51" s="45"/>
      <c r="F51" s="45"/>
      <c r="G51" s="45"/>
      <c r="H51" s="22">
        <f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45"/>
      <c r="D52" s="45"/>
      <c r="E52" s="45"/>
      <c r="F52" s="45"/>
      <c r="G52" s="45"/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45"/>
      <c r="D53" s="45"/>
      <c r="E53" s="45"/>
      <c r="F53" s="45"/>
      <c r="G53" s="45"/>
      <c r="H53" s="22">
        <f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45">
        <v>4</v>
      </c>
      <c r="D54" s="45">
        <v>4</v>
      </c>
      <c r="E54" s="45">
        <v>0</v>
      </c>
      <c r="F54" s="45">
        <v>0</v>
      </c>
      <c r="G54" s="45">
        <v>0</v>
      </c>
      <c r="H54" s="22">
        <f>SUM(D54:G54)</f>
        <v>4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/>
      <c r="D55" s="45"/>
      <c r="E55" s="45"/>
      <c r="F55" s="45"/>
      <c r="G55" s="4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13">
        <v>1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13">
        <v>2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13">
        <v>3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3">
        <f>SUM(I59:I61)</f>
        <v>6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13">
        <v>5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>
        <f>I63/I62*100</f>
        <v>83.333333333333343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13">
        <v>3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13">
        <v>3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11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59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59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59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59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59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60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60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2"/>
      <c r="B80" s="188" t="s">
        <v>86</v>
      </c>
      <c r="C80" s="189"/>
      <c r="D80" s="63">
        <v>1</v>
      </c>
      <c r="E80" s="14">
        <v>0</v>
      </c>
      <c r="F80" s="14">
        <v>1</v>
      </c>
      <c r="G80" s="14">
        <v>1</v>
      </c>
      <c r="H80" s="64">
        <f>(E80+G80)/D80</f>
        <v>1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2"/>
      <c r="B81" s="189" t="s">
        <v>88</v>
      </c>
      <c r="C81" s="189"/>
      <c r="D81" s="63">
        <v>2</v>
      </c>
      <c r="E81" s="14">
        <v>0</v>
      </c>
      <c r="F81" s="14">
        <v>1</v>
      </c>
      <c r="G81" s="14">
        <v>1</v>
      </c>
      <c r="H81" s="64">
        <f>(E81+G81)/D81</f>
        <v>0.5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63">
        <v>65</v>
      </c>
      <c r="E82" s="14">
        <v>14</v>
      </c>
      <c r="F82" s="14">
        <v>17</v>
      </c>
      <c r="G82" s="14">
        <v>14</v>
      </c>
      <c r="H82" s="64">
        <f>(E82+G82)/D82</f>
        <v>0.43076923076923079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15.75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 thickBot="1">
      <c r="A88" s="66"/>
      <c r="B88" s="202"/>
      <c r="C88" s="204"/>
      <c r="D88" s="206"/>
      <c r="E88" s="206"/>
      <c r="F88" s="208"/>
      <c r="G88" s="206"/>
      <c r="H88" s="206"/>
      <c r="I88" s="67" t="s">
        <v>97</v>
      </c>
      <c r="J88" s="67" t="s">
        <v>98</v>
      </c>
      <c r="K88" s="85" t="s">
        <v>99</v>
      </c>
    </row>
    <row r="89" spans="1:31" ht="15.75" thickBot="1">
      <c r="C89" s="68">
        <v>2</v>
      </c>
      <c r="D89" s="69">
        <v>0</v>
      </c>
      <c r="E89" s="69">
        <v>1</v>
      </c>
      <c r="F89" s="69">
        <v>6</v>
      </c>
      <c r="G89" s="69">
        <v>16</v>
      </c>
      <c r="H89" s="69">
        <v>6</v>
      </c>
      <c r="I89" s="69">
        <v>2</v>
      </c>
      <c r="J89" s="69">
        <v>2</v>
      </c>
      <c r="K89" s="70">
        <v>0</v>
      </c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76">
        <v>0</v>
      </c>
      <c r="B93" s="76">
        <v>0</v>
      </c>
      <c r="C93" s="76">
        <v>0</v>
      </c>
      <c r="D93" s="76">
        <v>1</v>
      </c>
      <c r="E93" s="76">
        <v>3</v>
      </c>
      <c r="F93" s="76">
        <v>1</v>
      </c>
      <c r="G93" s="76">
        <v>1</v>
      </c>
      <c r="H93" s="76">
        <v>3</v>
      </c>
      <c r="I93" s="76">
        <v>1</v>
      </c>
      <c r="J93" s="76">
        <v>4</v>
      </c>
      <c r="K93" s="76">
        <v>3</v>
      </c>
      <c r="L93" s="76">
        <v>8</v>
      </c>
      <c r="M93" s="76">
        <v>6</v>
      </c>
      <c r="N93" s="76">
        <v>3</v>
      </c>
      <c r="O93" s="76">
        <v>48</v>
      </c>
      <c r="P93" s="76">
        <v>8</v>
      </c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 t="s">
        <v>154</v>
      </c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 t="s">
        <v>155</v>
      </c>
      <c r="F98" s="201"/>
      <c r="G98" s="201"/>
      <c r="H98" s="201"/>
    </row>
  </sheetData>
  <customSheetViews>
    <customSheetView guid="{6817BAAA-7D92-4161-8F52-A8BEF06D3E63}" scale="86" topLeftCell="A29">
      <selection activeCell="I45" sqref="I45"/>
      <pageMargins left="0.7" right="0.7" top="0.75" bottom="0.75" header="0.3" footer="0.3"/>
      <pageSetup paperSize="9" orientation="portrait" horizontalDpi="180" verticalDpi="180" r:id="rId1"/>
    </customSheetView>
    <customSheetView guid="{878F3283-E64B-4E1C-96E5-824A02C55E60}" scale="86">
      <selection activeCell="I45" sqref="I45"/>
      <pageMargins left="0.7" right="0.7" top="0.75" bottom="0.75" header="0.3" footer="0.3"/>
      <pageSetup paperSize="9" orientation="portrait" horizontalDpi="180" verticalDpi="180" r:id="rId2"/>
    </customSheetView>
    <customSheetView guid="{C3FBE323-0288-45E9-BA84-136523ED976E}" scale="86">
      <selection activeCell="I45" sqref="I45"/>
      <pageMargins left="0.7" right="0.7" top="0.75" bottom="0.75" header="0.3" footer="0.3"/>
      <pageSetup paperSize="9" orientation="portrait" horizontalDpi="180" verticalDpi="180" r:id="rId3"/>
    </customSheetView>
    <customSheetView guid="{CB89980A-B80C-4784-8DC6-647923EB3E7F}" scale="86" topLeftCell="A7">
      <selection activeCell="I45" sqref="I45"/>
      <pageMargins left="0.7" right="0.7" top="0.75" bottom="0.75" header="0.3" footer="0.3"/>
      <pageSetup paperSize="9" orientation="portrait" horizontalDpi="180" verticalDpi="180" r:id="rId4"/>
    </customSheetView>
    <customSheetView guid="{65A93BE6-2060-4183-8073-5D10C34AAD3D}" scale="86" showPageBreaks="1" topLeftCell="A46">
      <selection activeCell="I45" sqref="I45"/>
      <pageMargins left="0.7" right="0.7" top="0.75" bottom="0.75" header="0.3" footer="0.3"/>
      <pageSetup paperSize="9" orientation="portrait" horizontalDpi="180" verticalDpi="180" r:id="rId5"/>
    </customSheetView>
    <customSheetView guid="{54FAAB6F-F7AF-42C5-A6AB-97473703BC05}" scale="86">
      <selection activeCell="I45" sqref="I45"/>
      <pageMargins left="0.7" right="0.7" top="0.75" bottom="0.75" header="0.3" footer="0.3"/>
      <pageSetup paperSize="9" orientation="portrait" horizontalDpi="180" verticalDpi="180" r:id="rId6"/>
    </customSheetView>
    <customSheetView guid="{7C915046-0F0A-4839-8326-E935683D0D91}" scale="86">
      <selection activeCell="I45" sqref="I45"/>
      <pageMargins left="0.7" right="0.7" top="0.75" bottom="0.75" header="0.3" footer="0.3"/>
      <pageSetup paperSize="9" orientation="portrait" horizontalDpi="180" verticalDpi="180" r:id="rId7"/>
    </customSheetView>
    <customSheetView guid="{41FABE75-E499-49F2-BBE6-40BE6366D32A}" scale="86">
      <selection activeCell="I45" sqref="I45"/>
      <pageMargins left="0.7" right="0.7" top="0.75" bottom="0.75" header="0.3" footer="0.3"/>
      <pageSetup paperSize="9" orientation="portrait" horizontalDpi="180" verticalDpi="180" r:id="rId8"/>
    </customSheetView>
    <customSheetView guid="{11E0B7ED-F618-4DD2-AB64-71CA10B0C370}" scale="86" topLeftCell="A29">
      <selection activeCell="I45" sqref="I45"/>
      <pageMargins left="0.7" right="0.7" top="0.75" bottom="0.75" header="0.3" footer="0.3"/>
      <pageSetup paperSize="9" orientation="portrait" horizontalDpi="180" verticalDpi="180" r:id="rId9"/>
    </customSheetView>
    <customSheetView guid="{D4FF6234-AFFB-4404-A69F-A5BB68352FFD}" scale="86" topLeftCell="A29">
      <selection activeCell="I45" sqref="I45"/>
      <pageMargins left="0.7" right="0.7" top="0.75" bottom="0.75" header="0.3" footer="0.3"/>
      <pageSetup paperSize="9" orientation="portrait" horizontalDpi="180" verticalDpi="180" r:id="rId10"/>
    </customSheetView>
    <customSheetView guid="{E44D893B-87F6-4AE2-B643-5F6098FDF931}" scale="86">
      <selection activeCell="I45" sqref="I45"/>
      <pageMargins left="0.7" right="0.7" top="0.75" bottom="0.75" header="0.3" footer="0.3"/>
      <pageSetup paperSize="9" orientation="portrait" horizontalDpi="180" verticalDpi="180" r:id="rId11"/>
    </customSheetView>
    <customSheetView guid="{190AEB8D-757B-4F45-A2C9-203B271D8093}" scale="86">
      <selection activeCell="I45" sqref="I45"/>
      <pageMargins left="0.7" right="0.7" top="0.75" bottom="0.75" header="0.3" footer="0.3"/>
      <pageSetup paperSize="9" orientation="portrait" horizontalDpi="180" verticalDpi="180" r:id="rId12"/>
    </customSheetView>
    <customSheetView guid="{44109D77-B8DD-48C8-B46C-6A467E8FAB37}" scale="86" topLeftCell="A15">
      <selection activeCell="S91" sqref="S91"/>
      <pageMargins left="0.7" right="0.7" top="0.75" bottom="0.75" header="0.3" footer="0.3"/>
      <pageSetup paperSize="9" orientation="portrait" horizontalDpi="180" verticalDpi="180" r:id="rId13"/>
    </customSheetView>
    <customSheetView guid="{E76180EB-DCA1-4A3F-B4E8-38F83780C6F6}" scale="86" topLeftCell="A46">
      <selection activeCell="I45" sqref="I45"/>
      <pageMargins left="0.7" right="0.7" top="0.75" bottom="0.75" header="0.3" footer="0.3"/>
      <pageSetup paperSize="9" orientation="portrait" horizontalDpi="180" verticalDpi="180" r:id="rId14"/>
    </customSheetView>
    <customSheetView guid="{711FEC62-DC54-4010-B01A-7B7080831EFE}" scale="86">
      <selection activeCell="I45" sqref="I45"/>
      <pageMargins left="0.7" right="0.7" top="0.75" bottom="0.75" header="0.3" footer="0.3"/>
      <pageSetup paperSize="9" orientation="portrait" horizontalDpi="180" verticalDpi="180" r:id="rId15"/>
    </customSheetView>
    <customSheetView guid="{AE0FEBDB-FEA0-4FC0-B414-4E532187AA15}" scale="86">
      <selection activeCell="I45" sqref="I45"/>
      <pageMargins left="0.7" right="0.7" top="0.75" bottom="0.75" header="0.3" footer="0.3"/>
      <pageSetup paperSize="9" orientation="portrait" horizontalDpi="180" verticalDpi="180" r:id="rId16"/>
    </customSheetView>
    <customSheetView guid="{5A7E10AF-9E8C-4EDA-A652-FA0065B3043B}" scale="86">
      <selection activeCell="I45" sqref="I45"/>
      <pageMargins left="0.7" right="0.7" top="0.75" bottom="0.75" header="0.3" footer="0.3"/>
      <pageSetup paperSize="9" orientation="portrait" horizontalDpi="180" verticalDpi="180" r:id="rId17"/>
    </customSheetView>
    <customSheetView guid="{89EFAEB9-F4EF-4E89-A843-DFCA76794920}" scale="86" topLeftCell="A7">
      <selection activeCell="I45" sqref="I45"/>
      <pageMargins left="0.7" right="0.7" top="0.75" bottom="0.75" header="0.3" footer="0.3"/>
      <pageSetup paperSize="9" orientation="portrait" horizontalDpi="180" verticalDpi="180" r:id="rId18"/>
    </customSheetView>
    <customSheetView guid="{266C4793-6A1A-41DA-BD61-CE31394EC461}" scale="86" topLeftCell="A85">
      <selection activeCell="E98" sqref="E98:H98"/>
      <pageMargins left="0.7" right="0.7" top="0.75" bottom="0.75" header="0.3" footer="0.3"/>
      <pageSetup paperSize="9" orientation="portrait" horizontalDpi="180" verticalDpi="180" r:id="rId19"/>
    </customSheetView>
    <customSheetView guid="{36FDC8A0-6579-4B1F-9F1B-C4336938DC92}" scale="86" topLeftCell="A7">
      <selection activeCell="I45" sqref="I45"/>
      <pageMargins left="0.7" right="0.7" top="0.75" bottom="0.75" header="0.3" footer="0.3"/>
      <pageSetup paperSize="9" orientation="portrait" horizontalDpi="180" verticalDpi="180" r:id="rId20"/>
    </customSheetView>
    <customSheetView guid="{CD787B8C-9644-449A-849F-FDCA76B0EFF2}" scale="86" topLeftCell="A25">
      <selection activeCell="P15" sqref="P15"/>
      <pageMargins left="0.7" right="0.7" top="0.75" bottom="0.75" header="0.3" footer="0.3"/>
      <pageSetup paperSize="9" orientation="portrait" horizontalDpi="180" verticalDpi="180" r:id="rId21"/>
    </customSheetView>
  </customSheetViews>
  <mergeCells count="72">
    <mergeCell ref="AE3:AE5"/>
    <mergeCell ref="I87:K87"/>
    <mergeCell ref="A91:O91"/>
    <mergeCell ref="E97:L97"/>
    <mergeCell ref="E98:H98"/>
    <mergeCell ref="B81:C81"/>
    <mergeCell ref="B82:C82"/>
    <mergeCell ref="B87:B88"/>
    <mergeCell ref="C87:C88"/>
    <mergeCell ref="D87:D88"/>
    <mergeCell ref="E87:E88"/>
    <mergeCell ref="F87:F88"/>
    <mergeCell ref="G87:G88"/>
    <mergeCell ref="H87:H88"/>
    <mergeCell ref="B74:C74"/>
    <mergeCell ref="B75:C75"/>
    <mergeCell ref="A77:L77"/>
    <mergeCell ref="B78:C78"/>
    <mergeCell ref="B79:C79"/>
    <mergeCell ref="B80:C80"/>
    <mergeCell ref="B65:H65"/>
    <mergeCell ref="B66:H66"/>
    <mergeCell ref="B70:C70"/>
    <mergeCell ref="B71:C71"/>
    <mergeCell ref="B72:C72"/>
    <mergeCell ref="B73:C73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E28:F28"/>
    <mergeCell ref="G28:G29"/>
    <mergeCell ref="H28:I28"/>
    <mergeCell ref="J28:J29"/>
    <mergeCell ref="K28:L28"/>
    <mergeCell ref="F14:I14"/>
    <mergeCell ref="J14:J15"/>
    <mergeCell ref="K14:K15"/>
    <mergeCell ref="L14:L15"/>
    <mergeCell ref="A26:A29"/>
    <mergeCell ref="B26:B29"/>
    <mergeCell ref="C26:C29"/>
    <mergeCell ref="D26:F27"/>
    <mergeCell ref="B16:E16"/>
    <mergeCell ref="B17:E17"/>
    <mergeCell ref="B18:E18"/>
    <mergeCell ref="B19:E19"/>
    <mergeCell ref="B21:E21"/>
    <mergeCell ref="G26:I27"/>
    <mergeCell ref="J26:L27"/>
    <mergeCell ref="D28:D29"/>
    <mergeCell ref="AD3:AD5"/>
    <mergeCell ref="A1:R1"/>
    <mergeCell ref="C2:P2"/>
    <mergeCell ref="A3:A5"/>
    <mergeCell ref="B3:B5"/>
    <mergeCell ref="C3:C5"/>
    <mergeCell ref="D3:D5"/>
    <mergeCell ref="E3:E5"/>
    <mergeCell ref="F3:AC3"/>
    <mergeCell ref="J4:S4"/>
    <mergeCell ref="T4:AC4"/>
    <mergeCell ref="F4:I4"/>
  </mergeCells>
  <pageMargins left="0.7" right="0.7" top="0.75" bottom="0.75" header="0.3" footer="0.3"/>
  <pageSetup paperSize="9" orientation="portrait" horizontalDpi="180" verticalDpi="180" r:id="rId2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98"/>
  <sheetViews>
    <sheetView topLeftCell="A34" zoomScale="86" workbookViewId="0">
      <selection activeCell="E33" sqref="E33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9"/>
      <c r="D6" s="10"/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5"/>
      <c r="V6" s="16"/>
      <c r="W6" s="16"/>
      <c r="X6" s="16"/>
      <c r="Y6" s="16"/>
      <c r="Z6" s="16"/>
      <c r="AA6" s="16"/>
      <c r="AB6" s="16"/>
      <c r="AC6" s="16"/>
      <c r="AD6" s="17">
        <f>SUM(J6:AC6)</f>
        <v>0</v>
      </c>
      <c r="AE6" s="18"/>
    </row>
    <row r="7" spans="1:31" s="1" customFormat="1" ht="25.5">
      <c r="A7" s="7" t="s">
        <v>28</v>
      </c>
      <c r="B7" s="8" t="s">
        <v>29</v>
      </c>
      <c r="C7" s="9"/>
      <c r="D7" s="10"/>
      <c r="E7" s="11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6"/>
      <c r="W7" s="16"/>
      <c r="X7" s="16"/>
      <c r="Y7" s="16"/>
      <c r="Z7" s="16"/>
      <c r="AA7" s="16"/>
      <c r="AB7" s="16"/>
      <c r="AC7" s="16"/>
      <c r="AD7" s="17">
        <f>SUM(J7:AC7)</f>
        <v>0</v>
      </c>
      <c r="AE7" s="18"/>
    </row>
    <row r="8" spans="1:31" s="1" customFormat="1" ht="51">
      <c r="A8" s="7" t="s">
        <v>30</v>
      </c>
      <c r="B8" s="8" t="s">
        <v>31</v>
      </c>
      <c r="C8" s="9"/>
      <c r="D8" s="10"/>
      <c r="E8" s="11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4"/>
      <c r="V8" s="16"/>
      <c r="W8" s="16"/>
      <c r="X8" s="16"/>
      <c r="Y8" s="16"/>
      <c r="Z8" s="16"/>
      <c r="AA8" s="16"/>
      <c r="AB8" s="16"/>
      <c r="AC8" s="16"/>
      <c r="AD8" s="17">
        <f>SUM(J8:AC8)</f>
        <v>0</v>
      </c>
      <c r="AE8" s="18"/>
    </row>
    <row r="9" spans="1:31" s="1" customFormat="1" ht="38.25">
      <c r="A9" s="7" t="s">
        <v>32</v>
      </c>
      <c r="B9" s="8" t="s">
        <v>33</v>
      </c>
      <c r="C9" s="9">
        <v>1</v>
      </c>
      <c r="D9" s="92">
        <v>37</v>
      </c>
      <c r="E9" s="93">
        <v>17</v>
      </c>
      <c r="F9" s="94">
        <v>11</v>
      </c>
      <c r="G9" s="94">
        <v>1</v>
      </c>
      <c r="H9" s="94">
        <v>5</v>
      </c>
      <c r="I9" s="94">
        <v>0</v>
      </c>
      <c r="J9" s="95">
        <v>2</v>
      </c>
      <c r="K9" s="95">
        <v>1</v>
      </c>
      <c r="L9" s="95">
        <v>1</v>
      </c>
      <c r="M9" s="95">
        <v>0</v>
      </c>
      <c r="N9" s="95">
        <v>2</v>
      </c>
      <c r="O9" s="95">
        <v>1</v>
      </c>
      <c r="P9" s="95">
        <v>1</v>
      </c>
      <c r="Q9" s="95">
        <v>0</v>
      </c>
      <c r="R9" s="95">
        <v>1</v>
      </c>
      <c r="S9" s="95">
        <v>1</v>
      </c>
      <c r="T9" s="96">
        <v>0</v>
      </c>
      <c r="U9" s="96">
        <v>0</v>
      </c>
      <c r="V9" s="97">
        <v>4</v>
      </c>
      <c r="W9" s="97">
        <v>1</v>
      </c>
      <c r="X9" s="97">
        <v>0</v>
      </c>
      <c r="Y9" s="97">
        <v>0</v>
      </c>
      <c r="Z9" s="97">
        <v>1</v>
      </c>
      <c r="AA9" s="97">
        <v>1</v>
      </c>
      <c r="AB9" s="97">
        <v>0</v>
      </c>
      <c r="AC9" s="97">
        <v>0</v>
      </c>
      <c r="AD9" s="17">
        <f>SUM(J9:AC9)</f>
        <v>17</v>
      </c>
      <c r="AE9" s="18"/>
    </row>
    <row r="10" spans="1:31">
      <c r="A10" s="7"/>
      <c r="B10" s="19" t="s">
        <v>34</v>
      </c>
      <c r="C10" s="9"/>
      <c r="D10" s="10"/>
      <c r="E10" s="11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0"/>
      <c r="V10" s="16"/>
      <c r="W10" s="16"/>
      <c r="X10" s="16"/>
      <c r="Y10" s="16"/>
      <c r="Z10" s="16"/>
      <c r="AA10" s="16"/>
      <c r="AB10" s="16"/>
      <c r="AC10" s="16"/>
      <c r="AD10" s="21"/>
      <c r="AE10" s="18">
        <f>SUM(AD10)</f>
        <v>0</v>
      </c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24"/>
      <c r="C12" s="24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87">
        <v>1</v>
      </c>
      <c r="G16" s="87">
        <v>3</v>
      </c>
      <c r="H16" s="87">
        <v>0</v>
      </c>
      <c r="I16" s="87">
        <v>1</v>
      </c>
      <c r="J16" s="88">
        <v>20</v>
      </c>
      <c r="K16" s="89">
        <v>15</v>
      </c>
      <c r="L16" s="10">
        <f t="shared" ref="L16:L21" si="0">SUM(F16:K16)</f>
        <v>40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87">
        <v>0</v>
      </c>
      <c r="G17" s="87">
        <v>2</v>
      </c>
      <c r="H17" s="87">
        <v>0</v>
      </c>
      <c r="I17" s="87">
        <v>0</v>
      </c>
      <c r="J17" s="87">
        <v>5</v>
      </c>
      <c r="K17" s="87">
        <v>7</v>
      </c>
      <c r="L17" s="10">
        <f t="shared" si="0"/>
        <v>14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7"/>
      <c r="B18" s="156" t="s">
        <v>44</v>
      </c>
      <c r="C18" s="156"/>
      <c r="D18" s="156"/>
      <c r="E18" s="156"/>
      <c r="F18" s="87" t="s">
        <v>45</v>
      </c>
      <c r="G18" s="87" t="s">
        <v>45</v>
      </c>
      <c r="H18" s="90" t="s">
        <v>45</v>
      </c>
      <c r="I18" s="90" t="s">
        <v>45</v>
      </c>
      <c r="J18" s="91" t="s">
        <v>45</v>
      </c>
      <c r="K18" s="89" t="s">
        <v>45</v>
      </c>
      <c r="L18" s="10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7"/>
      <c r="B19" s="156" t="s">
        <v>123</v>
      </c>
      <c r="C19" s="156"/>
      <c r="D19" s="156"/>
      <c r="E19" s="156"/>
      <c r="F19" s="87">
        <v>0</v>
      </c>
      <c r="G19" s="87">
        <v>3</v>
      </c>
      <c r="H19" s="87">
        <v>0</v>
      </c>
      <c r="I19" s="87">
        <v>0</v>
      </c>
      <c r="J19" s="88">
        <v>2</v>
      </c>
      <c r="K19" s="89">
        <v>6</v>
      </c>
      <c r="L19" s="10">
        <f t="shared" si="0"/>
        <v>11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7"/>
      <c r="B20" s="7" t="s">
        <v>46</v>
      </c>
      <c r="C20" s="7"/>
      <c r="D20" s="7"/>
      <c r="E20" s="7"/>
      <c r="F20" s="87">
        <v>0</v>
      </c>
      <c r="G20" s="87">
        <v>0</v>
      </c>
      <c r="H20" s="87">
        <v>0</v>
      </c>
      <c r="I20" s="87">
        <v>0</v>
      </c>
      <c r="J20" s="88">
        <v>0</v>
      </c>
      <c r="K20" s="89">
        <v>0</v>
      </c>
      <c r="L20" s="10">
        <f>SUM(F20:K20)</f>
        <v>0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28">
        <f t="shared" ref="F21:K21" si="1">F16-F17+F19</f>
        <v>1</v>
      </c>
      <c r="G21" s="28">
        <f t="shared" si="1"/>
        <v>4</v>
      </c>
      <c r="H21" s="28">
        <f t="shared" si="1"/>
        <v>0</v>
      </c>
      <c r="I21" s="28">
        <f t="shared" si="1"/>
        <v>1</v>
      </c>
      <c r="J21" s="28">
        <f>J16-J17+J19</f>
        <v>17</v>
      </c>
      <c r="K21" s="28">
        <f t="shared" si="1"/>
        <v>14</v>
      </c>
      <c r="L21" s="10">
        <f t="shared" si="0"/>
        <v>37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69.75" customHeight="1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42"/>
      <c r="D30" s="43"/>
      <c r="E30" s="13"/>
      <c r="F30" s="13"/>
      <c r="G30" s="44"/>
      <c r="H30" s="45"/>
      <c r="I30" s="45"/>
      <c r="J30" s="46">
        <f>C30+D30+G30</f>
        <v>0</v>
      </c>
      <c r="K30" s="12">
        <f>E30+C30+H30</f>
        <v>0</v>
      </c>
      <c r="L30" s="12">
        <f>F30+I30</f>
        <v>0</v>
      </c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10"/>
      <c r="D31" s="13"/>
      <c r="E31" s="13"/>
      <c r="F31" s="13"/>
      <c r="G31" s="45"/>
      <c r="H31" s="45"/>
      <c r="I31" s="45"/>
      <c r="J31" s="46">
        <f>C31+D31+G31</f>
        <v>0</v>
      </c>
      <c r="K31" s="12">
        <f>E31+C31+H31</f>
        <v>0</v>
      </c>
      <c r="L31" s="12">
        <f>F31+I31</f>
        <v>0</v>
      </c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10"/>
      <c r="D32" s="13"/>
      <c r="E32" s="13"/>
      <c r="F32" s="13"/>
      <c r="G32" s="45"/>
      <c r="H32" s="45"/>
      <c r="I32" s="45"/>
      <c r="J32" s="46">
        <f>C32+D32+G32</f>
        <v>0</v>
      </c>
      <c r="K32" s="12">
        <f>E32+C32+H32</f>
        <v>0</v>
      </c>
      <c r="L32" s="12">
        <f>F32+I32</f>
        <v>0</v>
      </c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10">
        <v>6</v>
      </c>
      <c r="D33" s="13">
        <v>30</v>
      </c>
      <c r="E33" s="13">
        <v>17</v>
      </c>
      <c r="F33" s="13">
        <v>13</v>
      </c>
      <c r="G33" s="45">
        <v>14</v>
      </c>
      <c r="H33" s="45">
        <v>14</v>
      </c>
      <c r="I33" s="45">
        <v>0</v>
      </c>
      <c r="J33" s="46">
        <f>C33+D33+G33</f>
        <v>50</v>
      </c>
      <c r="K33" s="12">
        <f>E33+C33+H33</f>
        <v>37</v>
      </c>
      <c r="L33" s="12">
        <f>F33+I33</f>
        <v>13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10"/>
      <c r="D34" s="13"/>
      <c r="E34" s="13"/>
      <c r="F34" s="13"/>
      <c r="G34" s="45"/>
      <c r="H34" s="45"/>
      <c r="I34" s="45"/>
      <c r="J34" s="12"/>
      <c r="K34" s="12"/>
      <c r="L34" s="12"/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51"/>
      <c r="E39" s="177" t="s">
        <v>60</v>
      </c>
      <c r="F39" s="177"/>
      <c r="G39" s="177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51" t="s">
        <v>61</v>
      </c>
      <c r="E40" s="11" t="s">
        <v>62</v>
      </c>
      <c r="F40" s="11">
        <v>1</v>
      </c>
      <c r="G40" s="11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11"/>
      <c r="D41" s="11"/>
      <c r="E41" s="11"/>
      <c r="F41" s="11"/>
      <c r="G41" s="11"/>
      <c r="H41" s="11"/>
      <c r="I41" s="22">
        <f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11"/>
      <c r="D42" s="11"/>
      <c r="E42" s="11"/>
      <c r="F42" s="11"/>
      <c r="G42" s="11"/>
      <c r="H42" s="11"/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11"/>
      <c r="D43" s="11"/>
      <c r="E43" s="11"/>
      <c r="F43" s="11"/>
      <c r="G43" s="11"/>
      <c r="H43" s="11"/>
      <c r="I43" s="22">
        <f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11">
        <v>17</v>
      </c>
      <c r="D44" s="11">
        <v>2</v>
      </c>
      <c r="E44" s="11">
        <v>4</v>
      </c>
      <c r="F44" s="11">
        <v>9</v>
      </c>
      <c r="G44" s="11">
        <v>0</v>
      </c>
      <c r="H44" s="11">
        <v>2</v>
      </c>
      <c r="I44" s="22">
        <f>SUM(D44:H44)</f>
        <v>17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11" t="s">
        <v>34</v>
      </c>
      <c r="C45" s="11"/>
      <c r="D45" s="11"/>
      <c r="E45" s="11"/>
      <c r="F45" s="11"/>
      <c r="G45" s="11"/>
      <c r="H45" s="1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24" t="s">
        <v>65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5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5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45"/>
      <c r="D51" s="45"/>
      <c r="E51" s="45"/>
      <c r="F51" s="45"/>
      <c r="G51" s="45"/>
      <c r="H51" s="22">
        <f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45"/>
      <c r="D52" s="45"/>
      <c r="E52" s="45"/>
      <c r="F52" s="45"/>
      <c r="G52" s="45"/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45"/>
      <c r="D53" s="45"/>
      <c r="E53" s="45"/>
      <c r="F53" s="45"/>
      <c r="G53" s="45"/>
      <c r="H53" s="22">
        <f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45">
        <v>5</v>
      </c>
      <c r="D54" s="45">
        <v>5</v>
      </c>
      <c r="E54" s="45">
        <v>0</v>
      </c>
      <c r="F54" s="45">
        <v>0</v>
      </c>
      <c r="G54" s="45">
        <v>0</v>
      </c>
      <c r="H54" s="22">
        <f>SUM(D54:G54)</f>
        <v>5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/>
      <c r="D55" s="45"/>
      <c r="E55" s="45"/>
      <c r="F55" s="45"/>
      <c r="G55" s="4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13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13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13">
        <v>1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3">
        <f>SUM(I59:I61)</f>
        <v>1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13">
        <v>1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>
        <f>I63/I62*100</f>
        <v>100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13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13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11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59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59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59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59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59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60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60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2"/>
      <c r="B80" s="188" t="s">
        <v>86</v>
      </c>
      <c r="C80" s="189"/>
      <c r="D80" s="63">
        <v>1</v>
      </c>
      <c r="E80" s="14">
        <v>0</v>
      </c>
      <c r="F80" s="14">
        <v>1</v>
      </c>
      <c r="G80" s="14">
        <v>0</v>
      </c>
      <c r="H80" s="64">
        <f>(E80+G80)/D80</f>
        <v>0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2"/>
      <c r="B81" s="189" t="s">
        <v>88</v>
      </c>
      <c r="C81" s="189"/>
      <c r="D81" s="63">
        <v>2</v>
      </c>
      <c r="E81" s="14">
        <v>0</v>
      </c>
      <c r="F81" s="14">
        <v>1</v>
      </c>
      <c r="G81" s="14">
        <v>0</v>
      </c>
      <c r="H81" s="64">
        <f>(E81+G81)/D81</f>
        <v>0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63">
        <v>17</v>
      </c>
      <c r="E82" s="14">
        <v>13</v>
      </c>
      <c r="F82" s="14">
        <v>6</v>
      </c>
      <c r="G82" s="14">
        <v>0</v>
      </c>
      <c r="H82" s="64">
        <f>(E82+G82)/D82</f>
        <v>0.76470588235294112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52.5" customHeight="1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 thickBot="1">
      <c r="A88" s="66"/>
      <c r="B88" s="202"/>
      <c r="C88" s="204"/>
      <c r="D88" s="206"/>
      <c r="E88" s="206"/>
      <c r="F88" s="208"/>
      <c r="G88" s="206"/>
      <c r="H88" s="206"/>
      <c r="I88" s="67" t="s">
        <v>97</v>
      </c>
      <c r="J88" s="67" t="s">
        <v>98</v>
      </c>
      <c r="K88" s="85" t="s">
        <v>99</v>
      </c>
    </row>
    <row r="89" spans="1:31" ht="15.75" thickBot="1">
      <c r="C89" s="68">
        <v>1</v>
      </c>
      <c r="D89" s="69">
        <v>1</v>
      </c>
      <c r="E89" s="69">
        <v>0</v>
      </c>
      <c r="F89" s="69">
        <v>2</v>
      </c>
      <c r="G89" s="69">
        <v>13</v>
      </c>
      <c r="H89" s="69">
        <v>0</v>
      </c>
      <c r="I89" s="69">
        <v>0</v>
      </c>
      <c r="J89" s="69">
        <v>0</v>
      </c>
      <c r="K89" s="70">
        <v>0</v>
      </c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76"/>
      <c r="B93" s="76"/>
      <c r="C93" s="76"/>
      <c r="D93" s="76"/>
      <c r="E93" s="76">
        <v>2</v>
      </c>
      <c r="F93" s="76"/>
      <c r="G93" s="76"/>
      <c r="H93" s="76">
        <v>1</v>
      </c>
      <c r="I93" s="76">
        <v>3</v>
      </c>
      <c r="J93" s="76"/>
      <c r="K93" s="76">
        <v>1</v>
      </c>
      <c r="L93" s="76">
        <v>1</v>
      </c>
      <c r="M93" s="76">
        <v>1</v>
      </c>
      <c r="N93" s="76">
        <v>8</v>
      </c>
      <c r="O93" s="76"/>
      <c r="P93" s="76"/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 t="s">
        <v>137</v>
      </c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>
        <v>89278038767</v>
      </c>
      <c r="F98" s="201"/>
      <c r="G98" s="201"/>
      <c r="H98" s="201"/>
    </row>
  </sheetData>
  <customSheetViews>
    <customSheetView guid="{6817BAAA-7D92-4161-8F52-A8BEF06D3E63}" scale="86" topLeftCell="A29">
      <selection activeCell="I45" sqref="I45"/>
      <pageMargins left="0.7" right="0.7" top="0.75" bottom="0.75" header="0.3" footer="0.3"/>
      <pageSetup paperSize="9" orientation="portrait" horizontalDpi="180" verticalDpi="180" r:id="rId1"/>
    </customSheetView>
    <customSheetView guid="{878F3283-E64B-4E1C-96E5-824A02C55E60}" scale="86" topLeftCell="A48">
      <selection activeCell="B61" sqref="B61"/>
      <pageMargins left="0.7" right="0.7" top="0.75" bottom="0.75" header="0.3" footer="0.3"/>
      <pageSetup paperSize="9" orientation="portrait" horizontalDpi="180" verticalDpi="180" r:id="rId2"/>
    </customSheetView>
    <customSheetView guid="{C3FBE323-0288-45E9-BA84-136523ED976E}" scale="86" topLeftCell="A16">
      <selection activeCell="H40" sqref="H40"/>
      <pageMargins left="0.7" right="0.7" top="0.75" bottom="0.75" header="0.3" footer="0.3"/>
      <pageSetup paperSize="9" orientation="portrait" horizontalDpi="180" verticalDpi="180" r:id="rId3"/>
    </customSheetView>
    <customSheetView guid="{CB89980A-B80C-4784-8DC6-647923EB3E7F}">
      <selection activeCell="D9" sqref="D9"/>
      <pageMargins left="0.7" right="0.7" top="0.75" bottom="0.75" header="0.3" footer="0.3"/>
      <pageSetup paperSize="9" orientation="portrait" horizontalDpi="180" verticalDpi="180" r:id="rId4"/>
    </customSheetView>
    <customSheetView guid="{65A93BE6-2060-4183-8073-5D10C34AAD3D}" scale="86" showPageBreaks="1" topLeftCell="A43">
      <selection activeCell="H40" sqref="H40"/>
      <pageMargins left="0.7" right="0.7" top="0.75" bottom="0.75" header="0.3" footer="0.3"/>
      <pageSetup paperSize="9" orientation="portrait" horizontalDpi="180" verticalDpi="180" r:id="rId5"/>
    </customSheetView>
    <customSheetView guid="{54FAAB6F-F7AF-42C5-A6AB-97473703BC05}" scale="86" topLeftCell="A48">
      <selection activeCell="B61" sqref="B61"/>
      <pageMargins left="0.7" right="0.7" top="0.75" bottom="0.75" header="0.3" footer="0.3"/>
      <pageSetup paperSize="9" orientation="portrait" horizontalDpi="180" verticalDpi="180" r:id="rId6"/>
    </customSheetView>
    <customSheetView guid="{7C915046-0F0A-4839-8326-E935683D0D91}" scale="86" topLeftCell="A29">
      <selection activeCell="I45" sqref="I45"/>
      <pageMargins left="0.7" right="0.7" top="0.75" bottom="0.75" header="0.3" footer="0.3"/>
      <pageSetup paperSize="9" orientation="portrait" horizontalDpi="180" verticalDpi="180" r:id="rId7"/>
    </customSheetView>
    <customSheetView guid="{41FABE75-E499-49F2-BBE6-40BE6366D32A}" scale="86" topLeftCell="A16">
      <selection activeCell="H40" sqref="H40"/>
      <pageMargins left="0.7" right="0.7" top="0.75" bottom="0.75" header="0.3" footer="0.3"/>
      <pageSetup paperSize="9" orientation="portrait" horizontalDpi="180" verticalDpi="180" r:id="rId8"/>
    </customSheetView>
    <customSheetView guid="{11E0B7ED-F618-4DD2-AB64-71CA10B0C370}" scale="86" topLeftCell="A29">
      <selection activeCell="I45" sqref="I45"/>
      <pageMargins left="0.7" right="0.7" top="0.75" bottom="0.75" header="0.3" footer="0.3"/>
      <pageSetup paperSize="9" orientation="portrait" horizontalDpi="180" verticalDpi="180" r:id="rId9"/>
    </customSheetView>
    <customSheetView guid="{D4FF6234-AFFB-4404-A69F-A5BB68352FFD}" scale="86" topLeftCell="A29">
      <selection activeCell="I45" sqref="I45"/>
      <pageMargins left="0.7" right="0.7" top="0.75" bottom="0.75" header="0.3" footer="0.3"/>
      <pageSetup paperSize="9" orientation="portrait" horizontalDpi="180" verticalDpi="180" r:id="rId10"/>
    </customSheetView>
    <customSheetView guid="{E44D893B-87F6-4AE2-B643-5F6098FDF931}" scale="86" topLeftCell="A16">
      <selection activeCell="H40" sqref="H40"/>
      <pageMargins left="0.7" right="0.7" top="0.75" bottom="0.75" header="0.3" footer="0.3"/>
      <pageSetup paperSize="9" orientation="portrait" horizontalDpi="180" verticalDpi="180" r:id="rId11"/>
    </customSheetView>
    <customSheetView guid="{190AEB8D-757B-4F45-A2C9-203B271D8093}" scale="86">
      <selection activeCell="I45" sqref="I45"/>
      <pageMargins left="0.7" right="0.7" top="0.75" bottom="0.75" header="0.3" footer="0.3"/>
      <pageSetup paperSize="9" orientation="portrait" horizontalDpi="180" verticalDpi="180" r:id="rId12"/>
    </customSheetView>
    <customSheetView guid="{44109D77-B8DD-48C8-B46C-6A467E8FAB37}" scale="86" topLeftCell="A15">
      <selection activeCell="S91" sqref="S91"/>
      <pageMargins left="0.7" right="0.7" top="0.75" bottom="0.75" header="0.3" footer="0.3"/>
      <pageSetup paperSize="9" orientation="portrait" horizontalDpi="180" verticalDpi="180" r:id="rId13"/>
    </customSheetView>
    <customSheetView guid="{E76180EB-DCA1-4A3F-B4E8-38F83780C6F6}" scale="86" topLeftCell="A43">
      <selection activeCell="H40" sqref="H40"/>
      <pageMargins left="0.7" right="0.7" top="0.75" bottom="0.75" header="0.3" footer="0.3"/>
      <pageSetup paperSize="9" orientation="portrait" horizontalDpi="180" verticalDpi="180" r:id="rId14"/>
    </customSheetView>
    <customSheetView guid="{711FEC62-DC54-4010-B01A-7B7080831EFE}" scale="86" topLeftCell="A16">
      <selection activeCell="H40" sqref="H40"/>
      <pageMargins left="0.7" right="0.7" top="0.75" bottom="0.75" header="0.3" footer="0.3"/>
      <pageSetup paperSize="9" orientation="portrait" horizontalDpi="180" verticalDpi="180" r:id="rId15"/>
    </customSheetView>
    <customSheetView guid="{AE0FEBDB-FEA0-4FC0-B414-4E532187AA15}" scale="86" topLeftCell="A16">
      <selection activeCell="H40" sqref="H40"/>
      <pageMargins left="0.7" right="0.7" top="0.75" bottom="0.75" header="0.3" footer="0.3"/>
      <pageSetup paperSize="9" orientation="portrait" horizontalDpi="180" verticalDpi="180" r:id="rId16"/>
    </customSheetView>
    <customSheetView guid="{5A7E10AF-9E8C-4EDA-A652-FA0065B3043B}" scale="86" topLeftCell="A16">
      <selection activeCell="H40" sqref="H40"/>
      <pageMargins left="0.7" right="0.7" top="0.75" bottom="0.75" header="0.3" footer="0.3"/>
      <pageSetup paperSize="9" orientation="portrait" horizontalDpi="180" verticalDpi="180" r:id="rId17"/>
    </customSheetView>
    <customSheetView guid="{89EFAEB9-F4EF-4E89-A843-DFCA76794920}">
      <selection activeCell="D9" sqref="D9"/>
      <pageMargins left="0.7" right="0.7" top="0.75" bottom="0.75" header="0.3" footer="0.3"/>
      <pageSetup paperSize="9" orientation="portrait" horizontalDpi="180" verticalDpi="180" r:id="rId18"/>
    </customSheetView>
    <customSheetView guid="{266C4793-6A1A-41DA-BD61-CE31394EC461}" scale="86" topLeftCell="A4">
      <selection activeCell="H40" sqref="H40"/>
      <pageMargins left="0.7" right="0.7" top="0.75" bottom="0.75" header="0.3" footer="0.3"/>
      <pageSetup paperSize="9" orientation="portrait" horizontalDpi="180" verticalDpi="180" r:id="rId19"/>
    </customSheetView>
    <customSheetView guid="{36FDC8A0-6579-4B1F-9F1B-C4336938DC92}" scale="86" topLeftCell="A48">
      <selection activeCell="B61" sqref="B61"/>
      <pageMargins left="0.7" right="0.7" top="0.75" bottom="0.75" header="0.3" footer="0.3"/>
      <pageSetup paperSize="9" orientation="portrait" horizontalDpi="180" verticalDpi="180" r:id="rId20"/>
    </customSheetView>
    <customSheetView guid="{CD787B8C-9644-449A-849F-FDCA76B0EFF2}" scale="86" topLeftCell="A40">
      <selection activeCell="P15" sqref="P15"/>
      <pageMargins left="0.7" right="0.7" top="0.75" bottom="0.75" header="0.3" footer="0.3"/>
      <pageSetup paperSize="9" orientation="portrait" horizontalDpi="180" verticalDpi="180" r:id="rId21"/>
    </customSheetView>
  </customSheetViews>
  <mergeCells count="72">
    <mergeCell ref="AE3:AE5"/>
    <mergeCell ref="I87:K87"/>
    <mergeCell ref="A91:O91"/>
    <mergeCell ref="E97:L97"/>
    <mergeCell ref="E98:H98"/>
    <mergeCell ref="B81:C81"/>
    <mergeCell ref="B82:C82"/>
    <mergeCell ref="B87:B88"/>
    <mergeCell ref="C87:C88"/>
    <mergeCell ref="D87:D88"/>
    <mergeCell ref="E87:E88"/>
    <mergeCell ref="F87:F88"/>
    <mergeCell ref="G87:G88"/>
    <mergeCell ref="H87:H88"/>
    <mergeCell ref="B74:C74"/>
    <mergeCell ref="B75:C75"/>
    <mergeCell ref="A77:L77"/>
    <mergeCell ref="B78:C78"/>
    <mergeCell ref="B79:C79"/>
    <mergeCell ref="B80:C80"/>
    <mergeCell ref="B65:H65"/>
    <mergeCell ref="B66:H66"/>
    <mergeCell ref="B70:C70"/>
    <mergeCell ref="B71:C71"/>
    <mergeCell ref="B72:C72"/>
    <mergeCell ref="B73:C73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E28:F28"/>
    <mergeCell ref="G28:G29"/>
    <mergeCell ref="H28:I28"/>
    <mergeCell ref="J28:J29"/>
    <mergeCell ref="K28:L28"/>
    <mergeCell ref="F14:I14"/>
    <mergeCell ref="J14:J15"/>
    <mergeCell ref="K14:K15"/>
    <mergeCell ref="L14:L15"/>
    <mergeCell ref="A26:A29"/>
    <mergeCell ref="B26:B29"/>
    <mergeCell ref="C26:C29"/>
    <mergeCell ref="D26:F27"/>
    <mergeCell ref="B16:E16"/>
    <mergeCell ref="B17:E17"/>
    <mergeCell ref="B18:E18"/>
    <mergeCell ref="B19:E19"/>
    <mergeCell ref="B21:E21"/>
    <mergeCell ref="G26:I27"/>
    <mergeCell ref="J26:L27"/>
    <mergeCell ref="D28:D29"/>
    <mergeCell ref="AD3:AD5"/>
    <mergeCell ref="A1:R1"/>
    <mergeCell ref="C2:P2"/>
    <mergeCell ref="A3:A5"/>
    <mergeCell ref="B3:B5"/>
    <mergeCell ref="C3:C5"/>
    <mergeCell ref="D3:D5"/>
    <mergeCell ref="E3:E5"/>
    <mergeCell ref="F3:AC3"/>
    <mergeCell ref="J4:S4"/>
    <mergeCell ref="T4:AC4"/>
    <mergeCell ref="F4:I4"/>
  </mergeCells>
  <pageMargins left="0.7" right="0.7" top="0.75" bottom="0.75" header="0.3" footer="0.3"/>
  <pageSetup paperSize="9" orientation="portrait" horizontalDpi="180" verticalDpi="180" r:id="rId2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98"/>
  <sheetViews>
    <sheetView topLeftCell="A31" zoomScale="86" zoomScaleNormal="86" workbookViewId="0">
      <selection activeCell="L44" sqref="L44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9"/>
      <c r="D6" s="10"/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5"/>
      <c r="V6" s="16"/>
      <c r="W6" s="16"/>
      <c r="X6" s="16"/>
      <c r="Y6" s="16"/>
      <c r="Z6" s="16"/>
      <c r="AA6" s="16"/>
      <c r="AB6" s="16"/>
      <c r="AC6" s="16"/>
      <c r="AD6" s="17">
        <f>SUM(J6:AC6)</f>
        <v>0</v>
      </c>
      <c r="AE6" s="18"/>
    </row>
    <row r="7" spans="1:31" s="1" customFormat="1" ht="25.5">
      <c r="A7" s="7" t="s">
        <v>28</v>
      </c>
      <c r="B7" s="8" t="s">
        <v>29</v>
      </c>
      <c r="C7" s="9"/>
      <c r="D7" s="10"/>
      <c r="E7" s="11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6"/>
      <c r="W7" s="16"/>
      <c r="X7" s="16"/>
      <c r="Y7" s="16"/>
      <c r="Z7" s="16"/>
      <c r="AA7" s="16"/>
      <c r="AB7" s="16"/>
      <c r="AC7" s="16"/>
      <c r="AD7" s="17">
        <f>SUM(J7:AC7)</f>
        <v>0</v>
      </c>
      <c r="AE7" s="18"/>
    </row>
    <row r="8" spans="1:31" s="1" customFormat="1" ht="51">
      <c r="A8" s="7" t="s">
        <v>30</v>
      </c>
      <c r="B8" s="8" t="s">
        <v>31</v>
      </c>
      <c r="C8" s="9"/>
      <c r="D8" s="10"/>
      <c r="E8" s="11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4"/>
      <c r="V8" s="16"/>
      <c r="W8" s="16"/>
      <c r="X8" s="16"/>
      <c r="Y8" s="16"/>
      <c r="Z8" s="16"/>
      <c r="AA8" s="16"/>
      <c r="AB8" s="16"/>
      <c r="AC8" s="16"/>
      <c r="AD8" s="17">
        <f>SUM(J8:AC8)</f>
        <v>0</v>
      </c>
      <c r="AE8" s="18"/>
    </row>
    <row r="9" spans="1:31" s="1" customFormat="1" ht="38.25">
      <c r="A9" s="7" t="s">
        <v>32</v>
      </c>
      <c r="B9" s="8" t="s">
        <v>33</v>
      </c>
      <c r="C9" s="9">
        <v>1</v>
      </c>
      <c r="D9" s="10">
        <v>100</v>
      </c>
      <c r="E9" s="11">
        <v>68</v>
      </c>
      <c r="F9" s="12">
        <v>42</v>
      </c>
      <c r="G9" s="12">
        <v>0</v>
      </c>
      <c r="H9" s="12">
        <v>26</v>
      </c>
      <c r="I9" s="12">
        <v>0</v>
      </c>
      <c r="J9" s="13">
        <v>2</v>
      </c>
      <c r="K9" s="13">
        <v>0</v>
      </c>
      <c r="L9" s="13">
        <v>6</v>
      </c>
      <c r="M9" s="13">
        <v>6</v>
      </c>
      <c r="N9" s="13">
        <v>10</v>
      </c>
      <c r="O9" s="13">
        <v>4</v>
      </c>
      <c r="P9" s="13">
        <v>5</v>
      </c>
      <c r="Q9" s="13">
        <v>12</v>
      </c>
      <c r="R9" s="13">
        <v>12</v>
      </c>
      <c r="S9" s="13">
        <v>4</v>
      </c>
      <c r="T9" s="14">
        <v>0</v>
      </c>
      <c r="U9" s="14">
        <v>1</v>
      </c>
      <c r="V9" s="16">
        <v>0</v>
      </c>
      <c r="W9" s="16">
        <v>1</v>
      </c>
      <c r="X9" s="16">
        <v>0</v>
      </c>
      <c r="Y9" s="16">
        <v>1</v>
      </c>
      <c r="Z9" s="16">
        <v>0</v>
      </c>
      <c r="AA9" s="16">
        <v>2</v>
      </c>
      <c r="AB9" s="16">
        <v>1</v>
      </c>
      <c r="AC9" s="16">
        <v>1</v>
      </c>
      <c r="AD9" s="17">
        <f>SUM(J9:AC9)</f>
        <v>68</v>
      </c>
      <c r="AE9" s="18">
        <v>0</v>
      </c>
    </row>
    <row r="10" spans="1:31">
      <c r="A10" s="7"/>
      <c r="B10" s="19" t="s">
        <v>34</v>
      </c>
      <c r="C10" s="9"/>
      <c r="D10" s="10"/>
      <c r="E10" s="11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0"/>
      <c r="V10" s="16"/>
      <c r="W10" s="16"/>
      <c r="X10" s="16"/>
      <c r="Y10" s="16"/>
      <c r="Z10" s="16"/>
      <c r="AA10" s="16"/>
      <c r="AB10" s="16"/>
      <c r="AC10" s="16"/>
      <c r="AD10" s="21"/>
      <c r="AE10" s="18">
        <f>SUM(AD10)</f>
        <v>0</v>
      </c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24"/>
      <c r="C12" s="24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28">
        <v>1</v>
      </c>
      <c r="G16" s="28">
        <v>2</v>
      </c>
      <c r="H16" s="28">
        <v>1</v>
      </c>
      <c r="I16" s="28">
        <v>1</v>
      </c>
      <c r="J16" s="29">
        <v>72</v>
      </c>
      <c r="K16" s="30">
        <v>28</v>
      </c>
      <c r="L16" s="10">
        <f t="shared" ref="L16:L21" si="0">SUM(F16:K16)</f>
        <v>105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28"/>
      <c r="G17" s="28"/>
      <c r="H17" s="28">
        <v>1</v>
      </c>
      <c r="I17" s="28"/>
      <c r="J17" s="28">
        <v>9</v>
      </c>
      <c r="K17" s="28">
        <v>23</v>
      </c>
      <c r="L17" s="10">
        <f t="shared" si="0"/>
        <v>33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7"/>
      <c r="B18" s="156" t="s">
        <v>44</v>
      </c>
      <c r="C18" s="156"/>
      <c r="D18" s="156"/>
      <c r="E18" s="156"/>
      <c r="F18" s="28" t="s">
        <v>45</v>
      </c>
      <c r="G18" s="28" t="s">
        <v>45</v>
      </c>
      <c r="H18" s="31" t="s">
        <v>45</v>
      </c>
      <c r="I18" s="31" t="s">
        <v>45</v>
      </c>
      <c r="J18" s="32" t="s">
        <v>45</v>
      </c>
      <c r="K18" s="30" t="s">
        <v>45</v>
      </c>
      <c r="L18" s="10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7"/>
      <c r="B19" s="156" t="s">
        <v>123</v>
      </c>
      <c r="C19" s="156"/>
      <c r="D19" s="156"/>
      <c r="E19" s="156"/>
      <c r="F19" s="28"/>
      <c r="G19" s="28"/>
      <c r="H19" s="28">
        <v>1</v>
      </c>
      <c r="I19" s="28"/>
      <c r="J19" s="29">
        <v>8</v>
      </c>
      <c r="K19" s="30">
        <v>22</v>
      </c>
      <c r="L19" s="10">
        <f t="shared" si="0"/>
        <v>31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7"/>
      <c r="B20" s="7" t="s">
        <v>46</v>
      </c>
      <c r="C20" s="7"/>
      <c r="D20" s="7"/>
      <c r="E20" s="7"/>
      <c r="F20" s="28"/>
      <c r="G20" s="28"/>
      <c r="H20" s="28"/>
      <c r="I20" s="28"/>
      <c r="J20" s="29"/>
      <c r="K20" s="30"/>
      <c r="L20" s="10">
        <f t="shared" si="0"/>
        <v>0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28">
        <f t="shared" ref="F21:I21" si="1">F16-F17+F19</f>
        <v>1</v>
      </c>
      <c r="G21" s="28">
        <f t="shared" si="1"/>
        <v>2</v>
      </c>
      <c r="H21" s="28">
        <f t="shared" si="1"/>
        <v>1</v>
      </c>
      <c r="I21" s="28">
        <f t="shared" si="1"/>
        <v>1</v>
      </c>
      <c r="J21" s="28">
        <v>68</v>
      </c>
      <c r="K21" s="28">
        <v>27</v>
      </c>
      <c r="L21" s="10">
        <f t="shared" si="0"/>
        <v>100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70.5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42"/>
      <c r="D30" s="43"/>
      <c r="E30" s="13"/>
      <c r="F30" s="13"/>
      <c r="G30" s="44"/>
      <c r="H30" s="45"/>
      <c r="I30" s="45"/>
      <c r="J30" s="46">
        <f>C30+D30+G30</f>
        <v>0</v>
      </c>
      <c r="K30" s="12">
        <f>E30+C30+H30</f>
        <v>0</v>
      </c>
      <c r="L30" s="12">
        <f>F30+I30</f>
        <v>0</v>
      </c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10"/>
      <c r="D31" s="13"/>
      <c r="E31" s="13"/>
      <c r="F31" s="13"/>
      <c r="G31" s="45"/>
      <c r="H31" s="45"/>
      <c r="I31" s="45"/>
      <c r="J31" s="46">
        <f>C31+D31+G31</f>
        <v>0</v>
      </c>
      <c r="K31" s="12">
        <f>E31+C31+H31</f>
        <v>0</v>
      </c>
      <c r="L31" s="12">
        <f>F31+I31</f>
        <v>0</v>
      </c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10"/>
      <c r="D32" s="13"/>
      <c r="E32" s="13"/>
      <c r="F32" s="13"/>
      <c r="G32" s="45"/>
      <c r="H32" s="45"/>
      <c r="I32" s="45"/>
      <c r="J32" s="46">
        <f>C32+D32+G32</f>
        <v>0</v>
      </c>
      <c r="K32" s="12">
        <f>E32+C32+H32</f>
        <v>0</v>
      </c>
      <c r="L32" s="12">
        <f>F32+I32</f>
        <v>0</v>
      </c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10">
        <v>5</v>
      </c>
      <c r="D33" s="13">
        <v>75</v>
      </c>
      <c r="E33" s="13">
        <v>68</v>
      </c>
      <c r="F33" s="13">
        <v>7</v>
      </c>
      <c r="G33" s="45">
        <v>35</v>
      </c>
      <c r="H33" s="45">
        <v>27</v>
      </c>
      <c r="I33" s="45">
        <v>8</v>
      </c>
      <c r="J33" s="46">
        <v>119</v>
      </c>
      <c r="K33" s="12">
        <f>E33+C33+H33</f>
        <v>100</v>
      </c>
      <c r="L33" s="12">
        <f>F33+I33</f>
        <v>15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10"/>
      <c r="D34" s="13"/>
      <c r="E34" s="13"/>
      <c r="F34" s="13"/>
      <c r="G34" s="45"/>
      <c r="H34" s="45"/>
      <c r="I34" s="45"/>
      <c r="J34" s="12"/>
      <c r="K34" s="12"/>
      <c r="L34" s="12"/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51"/>
      <c r="E39" s="177" t="s">
        <v>60</v>
      </c>
      <c r="F39" s="177"/>
      <c r="G39" s="177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51" t="s">
        <v>61</v>
      </c>
      <c r="E40" s="11" t="s">
        <v>62</v>
      </c>
      <c r="F40" s="11">
        <v>1</v>
      </c>
      <c r="G40" s="11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11"/>
      <c r="D41" s="11"/>
      <c r="E41" s="11"/>
      <c r="F41" s="11"/>
      <c r="G41" s="11"/>
      <c r="H41" s="11"/>
      <c r="I41" s="22">
        <f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11"/>
      <c r="D42" s="11"/>
      <c r="E42" s="11"/>
      <c r="F42" s="11"/>
      <c r="G42" s="11"/>
      <c r="H42" s="11"/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11"/>
      <c r="D43" s="11"/>
      <c r="E43" s="11"/>
      <c r="F43" s="11"/>
      <c r="G43" s="11"/>
      <c r="H43" s="11"/>
      <c r="I43" s="22">
        <f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11">
        <v>68</v>
      </c>
      <c r="D44" s="11">
        <v>11</v>
      </c>
      <c r="E44" s="11">
        <v>28</v>
      </c>
      <c r="F44" s="11">
        <v>17</v>
      </c>
      <c r="G44" s="11">
        <v>0</v>
      </c>
      <c r="H44" s="11">
        <v>12</v>
      </c>
      <c r="I44" s="22">
        <f>SUM(D44:H44)</f>
        <v>68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11" t="s">
        <v>34</v>
      </c>
      <c r="C45" s="11"/>
      <c r="D45" s="11"/>
      <c r="E45" s="11"/>
      <c r="F45" s="11"/>
      <c r="G45" s="11"/>
      <c r="H45" s="1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24" t="s">
        <v>65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5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5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45"/>
      <c r="D51" s="45"/>
      <c r="E51" s="45"/>
      <c r="F51" s="45"/>
      <c r="G51" s="45"/>
      <c r="H51" s="22">
        <f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45"/>
      <c r="D52" s="45"/>
      <c r="E52" s="45"/>
      <c r="F52" s="45"/>
      <c r="G52" s="45"/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45"/>
      <c r="D53" s="45"/>
      <c r="E53" s="45"/>
      <c r="F53" s="45"/>
      <c r="G53" s="45"/>
      <c r="H53" s="22">
        <f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45">
        <v>4</v>
      </c>
      <c r="D54" s="45">
        <v>4</v>
      </c>
      <c r="E54" s="45"/>
      <c r="F54" s="45"/>
      <c r="G54" s="45"/>
      <c r="H54" s="22">
        <f>SUM(D54:G54)</f>
        <v>4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/>
      <c r="D55" s="45"/>
      <c r="E55" s="45"/>
      <c r="F55" s="45"/>
      <c r="G55" s="4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13">
        <v>1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13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13">
        <v>2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3">
        <f>SUM(I59:I61)</f>
        <v>3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13">
        <v>2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>
        <f>I63/I62*100</f>
        <v>66.666666666666657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13">
        <v>0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13">
        <v>0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11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59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59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59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59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59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60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60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2"/>
      <c r="B80" s="188" t="s">
        <v>86</v>
      </c>
      <c r="C80" s="189"/>
      <c r="D80" s="63">
        <v>1</v>
      </c>
      <c r="E80" s="14">
        <v>1</v>
      </c>
      <c r="F80" s="14">
        <v>0</v>
      </c>
      <c r="G80" s="14">
        <v>0</v>
      </c>
      <c r="H80" s="64">
        <f>(E80+G80)/D80</f>
        <v>1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2"/>
      <c r="B81" s="189" t="s">
        <v>88</v>
      </c>
      <c r="C81" s="189"/>
      <c r="D81" s="63">
        <v>2</v>
      </c>
      <c r="E81" s="14">
        <v>0</v>
      </c>
      <c r="F81" s="14">
        <v>2</v>
      </c>
      <c r="G81" s="14">
        <v>2</v>
      </c>
      <c r="H81" s="64">
        <f>(E81+G81)/D81</f>
        <v>1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63">
        <v>71</v>
      </c>
      <c r="E82" s="14">
        <v>29</v>
      </c>
      <c r="F82" s="14">
        <v>28</v>
      </c>
      <c r="G82" s="14">
        <v>36</v>
      </c>
      <c r="H82" s="64">
        <f>(E82+G82)/D82</f>
        <v>0.91549295774647887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15.75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 thickBot="1">
      <c r="A88" s="66"/>
      <c r="B88" s="202"/>
      <c r="C88" s="204"/>
      <c r="D88" s="206"/>
      <c r="E88" s="206"/>
      <c r="F88" s="208"/>
      <c r="G88" s="206"/>
      <c r="H88" s="206"/>
      <c r="I88" s="67" t="s">
        <v>97</v>
      </c>
      <c r="J88" s="67" t="s">
        <v>98</v>
      </c>
      <c r="K88" s="85" t="s">
        <v>99</v>
      </c>
    </row>
    <row r="89" spans="1:31" ht="15.75" thickBot="1">
      <c r="C89" s="68">
        <v>0</v>
      </c>
      <c r="D89" s="69">
        <v>0</v>
      </c>
      <c r="E89" s="69">
        <v>0</v>
      </c>
      <c r="F89" s="69">
        <v>7</v>
      </c>
      <c r="G89" s="69">
        <v>40</v>
      </c>
      <c r="H89" s="69">
        <v>4</v>
      </c>
      <c r="I89" s="69">
        <v>4</v>
      </c>
      <c r="J89" s="69">
        <v>3</v>
      </c>
      <c r="K89" s="70">
        <v>1</v>
      </c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76"/>
      <c r="B93" s="76"/>
      <c r="C93" s="76"/>
      <c r="D93" s="76">
        <v>2</v>
      </c>
      <c r="E93" s="76">
        <v>12</v>
      </c>
      <c r="F93" s="76">
        <v>1</v>
      </c>
      <c r="G93" s="76">
        <v>1</v>
      </c>
      <c r="H93" s="76">
        <v>0</v>
      </c>
      <c r="I93" s="76">
        <v>6</v>
      </c>
      <c r="J93" s="76">
        <v>3</v>
      </c>
      <c r="K93" s="76">
        <v>3</v>
      </c>
      <c r="L93" s="76">
        <v>5</v>
      </c>
      <c r="M93" s="76">
        <v>17</v>
      </c>
      <c r="N93" s="76">
        <v>14</v>
      </c>
      <c r="O93" s="76">
        <v>100</v>
      </c>
      <c r="P93" s="76">
        <v>19</v>
      </c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 t="s">
        <v>139</v>
      </c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 t="s">
        <v>138</v>
      </c>
      <c r="F98" s="201"/>
      <c r="G98" s="201"/>
      <c r="H98" s="201"/>
    </row>
  </sheetData>
  <customSheetViews>
    <customSheetView guid="{6817BAAA-7D92-4161-8F52-A8BEF06D3E63}" scale="86" topLeftCell="A11">
      <selection activeCell="I45" sqref="I45"/>
      <pageMargins left="0.7" right="0.7" top="0.75" bottom="0.75" header="0.3" footer="0.3"/>
      <pageSetup paperSize="9" orientation="portrait" horizontalDpi="180" verticalDpi="180" r:id="rId1"/>
    </customSheetView>
    <customSheetView guid="{878F3283-E64B-4E1C-96E5-824A02C55E60}" scale="86" topLeftCell="A35">
      <selection activeCell="I45" sqref="I45"/>
      <pageMargins left="0.7" right="0.7" top="0.75" bottom="0.75" header="0.3" footer="0.3"/>
      <pageSetup paperSize="9" orientation="portrait" horizontalDpi="180" verticalDpi="180" r:id="rId2"/>
    </customSheetView>
    <customSheetView guid="{C3FBE323-0288-45E9-BA84-136523ED976E}" scale="86" topLeftCell="A10">
      <selection activeCell="E17" sqref="E17"/>
      <pageMargins left="0.7" right="0.7" top="0.75" bottom="0.75" header="0.3" footer="0.3"/>
      <pageSetup paperSize="9" orientation="portrait" horizontalDpi="180" verticalDpi="180" r:id="rId3"/>
    </customSheetView>
    <customSheetView guid="{CB89980A-B80C-4784-8DC6-647923EB3E7F}" scale="86" topLeftCell="A8">
      <selection activeCell="I45" sqref="I45"/>
      <pageMargins left="0.7" right="0.7" top="0.75" bottom="0.75" header="0.3" footer="0.3"/>
      <pageSetup paperSize="9" orientation="portrait" horizontalDpi="180" verticalDpi="180" r:id="rId4"/>
    </customSheetView>
    <customSheetView guid="{65A93BE6-2060-4183-8073-5D10C34AAD3D}" scale="86" showPageBreaks="1" topLeftCell="A34">
      <selection activeCell="E17" sqref="E17"/>
      <pageMargins left="0.7" right="0.7" top="0.75" bottom="0.75" header="0.3" footer="0.3"/>
      <pageSetup paperSize="9" orientation="portrait" horizontalDpi="180" verticalDpi="180" r:id="rId5"/>
    </customSheetView>
    <customSheetView guid="{54FAAB6F-F7AF-42C5-A6AB-97473703BC05}" scale="86" topLeftCell="A35">
      <selection activeCell="I45" sqref="I45"/>
      <pageMargins left="0.7" right="0.7" top="0.75" bottom="0.75" header="0.3" footer="0.3"/>
      <pageSetup paperSize="9" orientation="portrait" horizontalDpi="180" verticalDpi="180" r:id="rId6"/>
    </customSheetView>
    <customSheetView guid="{7C915046-0F0A-4839-8326-E935683D0D91}" scale="86" topLeftCell="A29">
      <selection activeCell="I45" sqref="I45"/>
      <pageMargins left="0.7" right="0.7" top="0.75" bottom="0.75" header="0.3" footer="0.3"/>
      <pageSetup paperSize="9" orientation="portrait" horizontalDpi="180" verticalDpi="180" r:id="rId7"/>
    </customSheetView>
    <customSheetView guid="{41FABE75-E499-49F2-BBE6-40BE6366D32A}" scale="86" topLeftCell="A10">
      <selection activeCell="A64" sqref="A64:XFD64"/>
      <pageMargins left="0.7" right="0.7" top="0.75" bottom="0.75" header="0.3" footer="0.3"/>
      <pageSetup paperSize="9" orientation="portrait" horizontalDpi="180" verticalDpi="180" r:id="rId8"/>
    </customSheetView>
    <customSheetView guid="{11E0B7ED-F618-4DD2-AB64-71CA10B0C370}" scale="86" topLeftCell="A29">
      <selection activeCell="I45" sqref="I45"/>
      <pageMargins left="0.7" right="0.7" top="0.75" bottom="0.75" header="0.3" footer="0.3"/>
      <pageSetup paperSize="9" orientation="portrait" horizontalDpi="180" verticalDpi="180" r:id="rId9"/>
    </customSheetView>
    <customSheetView guid="{D4FF6234-AFFB-4404-A69F-A5BB68352FFD}" scale="86" topLeftCell="A29">
      <selection activeCell="I45" sqref="I45"/>
      <pageMargins left="0.7" right="0.7" top="0.75" bottom="0.75" header="0.3" footer="0.3"/>
      <pageSetup paperSize="9" orientation="portrait" horizontalDpi="180" verticalDpi="180" r:id="rId10"/>
    </customSheetView>
    <customSheetView guid="{E44D893B-87F6-4AE2-B643-5F6098FDF931}" scale="86" topLeftCell="A17">
      <selection activeCell="I45" sqref="I45"/>
      <pageMargins left="0.7" right="0.7" top="0.75" bottom="0.75" header="0.3" footer="0.3"/>
      <pageSetup paperSize="9" orientation="portrait" horizontalDpi="180" verticalDpi="180" r:id="rId11"/>
    </customSheetView>
    <customSheetView guid="{190AEB8D-757B-4F45-A2C9-203B271D8093}" scale="86" topLeftCell="A29">
      <selection activeCell="I45" sqref="I45"/>
      <pageMargins left="0.7" right="0.7" top="0.75" bottom="0.75" header="0.3" footer="0.3"/>
      <pageSetup paperSize="9" orientation="portrait" horizontalDpi="180" verticalDpi="180" r:id="rId12"/>
    </customSheetView>
    <customSheetView guid="{44109D77-B8DD-48C8-B46C-6A467E8FAB37}" scale="86" topLeftCell="A15">
      <selection activeCell="S91" sqref="S91"/>
      <pageMargins left="0.7" right="0.7" top="0.75" bottom="0.75" header="0.3" footer="0.3"/>
      <pageSetup paperSize="9" orientation="portrait" horizontalDpi="180" verticalDpi="180" r:id="rId13"/>
    </customSheetView>
    <customSheetView guid="{E76180EB-DCA1-4A3F-B4E8-38F83780C6F6}" scale="86" topLeftCell="A34">
      <selection activeCell="E17" sqref="E17"/>
      <pageMargins left="0.7" right="0.7" top="0.75" bottom="0.75" header="0.3" footer="0.3"/>
      <pageSetup paperSize="9" orientation="portrait" horizontalDpi="180" verticalDpi="180" r:id="rId14"/>
    </customSheetView>
    <customSheetView guid="{711FEC62-DC54-4010-B01A-7B7080831EFE}" scale="86" topLeftCell="A10">
      <selection activeCell="A64" sqref="A64:XFD64"/>
      <pageMargins left="0.7" right="0.7" top="0.75" bottom="0.75" header="0.3" footer="0.3"/>
      <pageSetup paperSize="9" orientation="portrait" horizontalDpi="180" verticalDpi="180" r:id="rId15"/>
    </customSheetView>
    <customSheetView guid="{AE0FEBDB-FEA0-4FC0-B414-4E532187AA15}" scale="86" topLeftCell="A10">
      <selection activeCell="A64" sqref="A64:XFD64"/>
      <pageMargins left="0.7" right="0.7" top="0.75" bottom="0.75" header="0.3" footer="0.3"/>
      <pageSetup paperSize="9" orientation="portrait" horizontalDpi="180" verticalDpi="180" r:id="rId16"/>
    </customSheetView>
    <customSheetView guid="{5A7E10AF-9E8C-4EDA-A652-FA0065B3043B}" scale="86" topLeftCell="A88">
      <selection activeCell="P93" sqref="P93"/>
      <pageMargins left="0.7" right="0.7" top="0.75" bottom="0.75" header="0.3" footer="0.3"/>
      <pageSetup paperSize="9" orientation="portrait" horizontalDpi="180" verticalDpi="180" r:id="rId17"/>
    </customSheetView>
    <customSheetView guid="{89EFAEB9-F4EF-4E89-A843-DFCA76794920}" scale="86" topLeftCell="A8">
      <selection activeCell="I45" sqref="I45"/>
      <pageMargins left="0.7" right="0.7" top="0.75" bottom="0.75" header="0.3" footer="0.3"/>
      <pageSetup paperSize="9" orientation="portrait" horizontalDpi="180" verticalDpi="180" r:id="rId18"/>
    </customSheetView>
    <customSheetView guid="{266C4793-6A1A-41DA-BD61-CE31394EC461}" scale="86">
      <selection activeCell="E17" sqref="E17"/>
      <pageMargins left="0.7" right="0.7" top="0.75" bottom="0.75" header="0.3" footer="0.3"/>
      <pageSetup paperSize="9" orientation="portrait" horizontalDpi="180" verticalDpi="180" r:id="rId19"/>
    </customSheetView>
    <customSheetView guid="{36FDC8A0-6579-4B1F-9F1B-C4336938DC92}" scale="86" topLeftCell="A8">
      <selection activeCell="I45" sqref="I45"/>
      <pageMargins left="0.7" right="0.7" top="0.75" bottom="0.75" header="0.3" footer="0.3"/>
      <pageSetup paperSize="9" orientation="portrait" horizontalDpi="180" verticalDpi="180" r:id="rId20"/>
    </customSheetView>
    <customSheetView guid="{CD787B8C-9644-449A-849F-FDCA76B0EFF2}" scale="86" topLeftCell="A26">
      <selection activeCell="Q41" sqref="Q41"/>
      <pageMargins left="0.7" right="0.7" top="0.75" bottom="0.75" header="0.3" footer="0.3"/>
      <pageSetup paperSize="9" orientation="portrait" horizontalDpi="180" verticalDpi="180" r:id="rId21"/>
    </customSheetView>
  </customSheetViews>
  <mergeCells count="72">
    <mergeCell ref="AE3:AE5"/>
    <mergeCell ref="I87:K87"/>
    <mergeCell ref="A91:O91"/>
    <mergeCell ref="E97:L97"/>
    <mergeCell ref="E98:H98"/>
    <mergeCell ref="B81:C81"/>
    <mergeCell ref="B82:C82"/>
    <mergeCell ref="B87:B88"/>
    <mergeCell ref="C87:C88"/>
    <mergeCell ref="D87:D88"/>
    <mergeCell ref="E87:E88"/>
    <mergeCell ref="F87:F88"/>
    <mergeCell ref="G87:G88"/>
    <mergeCell ref="H87:H88"/>
    <mergeCell ref="B74:C74"/>
    <mergeCell ref="B75:C75"/>
    <mergeCell ref="A77:L77"/>
    <mergeCell ref="B78:C78"/>
    <mergeCell ref="B79:C79"/>
    <mergeCell ref="B80:C80"/>
    <mergeCell ref="B65:H65"/>
    <mergeCell ref="B66:H66"/>
    <mergeCell ref="B70:C70"/>
    <mergeCell ref="B71:C71"/>
    <mergeCell ref="B72:C72"/>
    <mergeCell ref="B73:C73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E28:F28"/>
    <mergeCell ref="G28:G29"/>
    <mergeCell ref="H28:I28"/>
    <mergeCell ref="J28:J29"/>
    <mergeCell ref="K28:L28"/>
    <mergeCell ref="F14:I14"/>
    <mergeCell ref="J14:J15"/>
    <mergeCell ref="K14:K15"/>
    <mergeCell ref="L14:L15"/>
    <mergeCell ref="A26:A29"/>
    <mergeCell ref="B26:B29"/>
    <mergeCell ref="C26:C29"/>
    <mergeCell ref="D26:F27"/>
    <mergeCell ref="B16:E16"/>
    <mergeCell ref="B17:E17"/>
    <mergeCell ref="B18:E18"/>
    <mergeCell ref="B19:E19"/>
    <mergeCell ref="B21:E21"/>
    <mergeCell ref="G26:I27"/>
    <mergeCell ref="J26:L27"/>
    <mergeCell ref="D28:D29"/>
    <mergeCell ref="AD3:AD5"/>
    <mergeCell ref="A1:R1"/>
    <mergeCell ref="C2:P2"/>
    <mergeCell ref="A3:A5"/>
    <mergeCell ref="B3:B5"/>
    <mergeCell ref="C3:C5"/>
    <mergeCell ref="D3:D5"/>
    <mergeCell ref="E3:E5"/>
    <mergeCell ref="F3:AC3"/>
    <mergeCell ref="J4:S4"/>
    <mergeCell ref="T4:AC4"/>
    <mergeCell ref="F4:I4"/>
  </mergeCells>
  <pageMargins left="0.7" right="0.7" top="0.75" bottom="0.75" header="0.3" footer="0.3"/>
  <pageSetup paperSize="9" orientation="portrait" horizontalDpi="180" verticalDpi="180" r:id="rId2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98"/>
  <sheetViews>
    <sheetView topLeftCell="A34" zoomScale="86" zoomScaleNormal="86" workbookViewId="0">
      <selection activeCell="P15" sqref="P15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9"/>
      <c r="D6" s="10"/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5"/>
      <c r="V6" s="16"/>
      <c r="W6" s="16"/>
      <c r="X6" s="16"/>
      <c r="Y6" s="16"/>
      <c r="Z6" s="16"/>
      <c r="AA6" s="16"/>
      <c r="AB6" s="16"/>
      <c r="AC6" s="16"/>
      <c r="AD6" s="17">
        <f>SUM(J6:AC6)</f>
        <v>0</v>
      </c>
      <c r="AE6" s="18"/>
    </row>
    <row r="7" spans="1:31" s="1" customFormat="1" ht="25.5">
      <c r="A7" s="7" t="s">
        <v>28</v>
      </c>
      <c r="B7" s="8" t="s">
        <v>29</v>
      </c>
      <c r="C7" s="9"/>
      <c r="D7" s="10"/>
      <c r="E7" s="11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6"/>
      <c r="W7" s="16"/>
      <c r="X7" s="16"/>
      <c r="Y7" s="16"/>
      <c r="Z7" s="16"/>
      <c r="AA7" s="16"/>
      <c r="AB7" s="16"/>
      <c r="AC7" s="16"/>
      <c r="AD7" s="17">
        <f>SUM(J7:AC7)</f>
        <v>0</v>
      </c>
      <c r="AE7" s="18"/>
    </row>
    <row r="8" spans="1:31" s="1" customFormat="1" ht="51">
      <c r="A8" s="7" t="s">
        <v>30</v>
      </c>
      <c r="B8" s="8" t="s">
        <v>31</v>
      </c>
      <c r="C8" s="9"/>
      <c r="D8" s="10"/>
      <c r="E8" s="11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4"/>
      <c r="V8" s="16"/>
      <c r="W8" s="16"/>
      <c r="X8" s="16"/>
      <c r="Y8" s="16"/>
      <c r="Z8" s="16"/>
      <c r="AA8" s="16"/>
      <c r="AB8" s="16"/>
      <c r="AC8" s="16"/>
      <c r="AD8" s="17">
        <f>SUM(J8:AC8)</f>
        <v>0</v>
      </c>
      <c r="AE8" s="18"/>
    </row>
    <row r="9" spans="1:31" s="1" customFormat="1" ht="38.25">
      <c r="A9" s="7" t="s">
        <v>32</v>
      </c>
      <c r="B9" s="8" t="s">
        <v>33</v>
      </c>
      <c r="C9" s="9">
        <v>1</v>
      </c>
      <c r="D9" s="10">
        <v>76</v>
      </c>
      <c r="E9" s="11">
        <v>55</v>
      </c>
      <c r="F9" s="12">
        <v>48</v>
      </c>
      <c r="G9" s="12">
        <v>0</v>
      </c>
      <c r="H9" s="12">
        <v>7</v>
      </c>
      <c r="I9" s="12">
        <v>0</v>
      </c>
      <c r="J9" s="13">
        <v>2</v>
      </c>
      <c r="K9" s="13">
        <v>7</v>
      </c>
      <c r="L9" s="13">
        <v>4</v>
      </c>
      <c r="M9" s="13">
        <v>4</v>
      </c>
      <c r="N9" s="13">
        <v>4</v>
      </c>
      <c r="O9" s="13">
        <v>5</v>
      </c>
      <c r="P9" s="13">
        <v>7</v>
      </c>
      <c r="Q9" s="13">
        <v>5</v>
      </c>
      <c r="R9" s="13">
        <v>1</v>
      </c>
      <c r="S9" s="13">
        <v>1</v>
      </c>
      <c r="T9" s="14">
        <v>0</v>
      </c>
      <c r="U9" s="14">
        <v>2</v>
      </c>
      <c r="V9" s="16">
        <v>3</v>
      </c>
      <c r="W9" s="16">
        <v>2</v>
      </c>
      <c r="X9" s="16">
        <v>2</v>
      </c>
      <c r="Y9" s="16">
        <v>3</v>
      </c>
      <c r="Z9" s="16">
        <v>0</v>
      </c>
      <c r="AA9" s="16">
        <v>1</v>
      </c>
      <c r="AB9" s="16">
        <v>1</v>
      </c>
      <c r="AC9" s="16">
        <v>1</v>
      </c>
      <c r="AD9" s="17">
        <f>SUM(J9:AC9)</f>
        <v>55</v>
      </c>
      <c r="AE9" s="18">
        <v>1</v>
      </c>
    </row>
    <row r="10" spans="1:31">
      <c r="A10" s="7"/>
      <c r="B10" s="19" t="s">
        <v>34</v>
      </c>
      <c r="C10" s="9">
        <v>1</v>
      </c>
      <c r="D10" s="10"/>
      <c r="E10" s="11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0"/>
      <c r="V10" s="16"/>
      <c r="W10" s="16"/>
      <c r="X10" s="16"/>
      <c r="Y10" s="16"/>
      <c r="Z10" s="16"/>
      <c r="AA10" s="16"/>
      <c r="AB10" s="16"/>
      <c r="AC10" s="16"/>
      <c r="AD10" s="21"/>
      <c r="AE10" s="18"/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24"/>
      <c r="C12" s="24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28">
        <v>1</v>
      </c>
      <c r="G16" s="28">
        <v>2</v>
      </c>
      <c r="H16" s="28">
        <v>1</v>
      </c>
      <c r="I16" s="28">
        <v>1</v>
      </c>
      <c r="J16" s="29">
        <v>48</v>
      </c>
      <c r="K16" s="30">
        <v>16</v>
      </c>
      <c r="L16" s="10">
        <f t="shared" ref="L16:L21" si="0">SUM(F16:K16)</f>
        <v>69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28"/>
      <c r="G17" s="28"/>
      <c r="H17" s="28"/>
      <c r="I17" s="28"/>
      <c r="J17" s="28">
        <v>1</v>
      </c>
      <c r="K17" s="28"/>
      <c r="L17" s="10">
        <f t="shared" si="0"/>
        <v>1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7"/>
      <c r="B18" s="156" t="s">
        <v>44</v>
      </c>
      <c r="C18" s="156"/>
      <c r="D18" s="156"/>
      <c r="E18" s="156"/>
      <c r="F18" s="28" t="s">
        <v>45</v>
      </c>
      <c r="G18" s="28" t="s">
        <v>45</v>
      </c>
      <c r="H18" s="31" t="s">
        <v>45</v>
      </c>
      <c r="I18" s="31" t="s">
        <v>45</v>
      </c>
      <c r="J18" s="32">
        <v>0.02</v>
      </c>
      <c r="K18" s="30"/>
      <c r="L18" s="10">
        <f t="shared" si="0"/>
        <v>0.02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7"/>
      <c r="B19" s="156" t="s">
        <v>123</v>
      </c>
      <c r="C19" s="156"/>
      <c r="D19" s="156"/>
      <c r="E19" s="156"/>
      <c r="F19" s="28"/>
      <c r="G19" s="28"/>
      <c r="H19" s="28"/>
      <c r="I19" s="28"/>
      <c r="J19" s="29">
        <v>8</v>
      </c>
      <c r="K19" s="30"/>
      <c r="L19" s="10">
        <f t="shared" si="0"/>
        <v>8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idden="1">
      <c r="A20" s="7"/>
      <c r="B20" s="7" t="s">
        <v>46</v>
      </c>
      <c r="C20" s="7"/>
      <c r="D20" s="7"/>
      <c r="E20" s="7"/>
      <c r="F20" s="28"/>
      <c r="G20" s="28"/>
      <c r="H20" s="28"/>
      <c r="I20" s="28"/>
      <c r="J20" s="29"/>
      <c r="K20" s="30"/>
      <c r="L20" s="10">
        <f t="shared" si="0"/>
        <v>0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28">
        <v>1</v>
      </c>
      <c r="G21" s="28">
        <v>2</v>
      </c>
      <c r="H21" s="28">
        <v>1</v>
      </c>
      <c r="I21" s="28">
        <v>1</v>
      </c>
      <c r="J21" s="28">
        <v>55</v>
      </c>
      <c r="K21" s="28">
        <f t="shared" ref="K21" si="1">K16-K17+K19</f>
        <v>16</v>
      </c>
      <c r="L21" s="10">
        <f t="shared" si="0"/>
        <v>76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70.5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42"/>
      <c r="D30" s="43"/>
      <c r="E30" s="13"/>
      <c r="F30" s="13"/>
      <c r="G30" s="44"/>
      <c r="H30" s="45"/>
      <c r="I30" s="45"/>
      <c r="J30" s="46">
        <f>C30+D30+G30</f>
        <v>0</v>
      </c>
      <c r="K30" s="12">
        <f>E30+C30+H30</f>
        <v>0</v>
      </c>
      <c r="L30" s="12">
        <f>F30+I30</f>
        <v>0</v>
      </c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10"/>
      <c r="D31" s="13"/>
      <c r="E31" s="13"/>
      <c r="F31" s="13"/>
      <c r="G31" s="45"/>
      <c r="H31" s="45"/>
      <c r="I31" s="45"/>
      <c r="J31" s="46">
        <f>C31+D31+G31</f>
        <v>0</v>
      </c>
      <c r="K31" s="12">
        <f>E31+C31+H31</f>
        <v>0</v>
      </c>
      <c r="L31" s="12">
        <f>F31+I31</f>
        <v>0</v>
      </c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10"/>
      <c r="D32" s="13"/>
      <c r="E32" s="13"/>
      <c r="F32" s="13"/>
      <c r="G32" s="45"/>
      <c r="H32" s="45"/>
      <c r="I32" s="45"/>
      <c r="J32" s="46">
        <f>C32+D32+G32</f>
        <v>0</v>
      </c>
      <c r="K32" s="12">
        <f>E32+C32+H32</f>
        <v>0</v>
      </c>
      <c r="L32" s="12">
        <f>F32+I32</f>
        <v>0</v>
      </c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10">
        <v>5</v>
      </c>
      <c r="D33" s="13">
        <v>63</v>
      </c>
      <c r="E33" s="13">
        <v>55</v>
      </c>
      <c r="F33" s="13">
        <v>8</v>
      </c>
      <c r="G33" s="45">
        <v>21</v>
      </c>
      <c r="H33" s="45">
        <v>16</v>
      </c>
      <c r="I33" s="45">
        <v>5</v>
      </c>
      <c r="J33" s="46">
        <f>C33+D33+G33</f>
        <v>89</v>
      </c>
      <c r="K33" s="12">
        <f>E33+C33+H33</f>
        <v>76</v>
      </c>
      <c r="L33" s="12">
        <f>F33+I33</f>
        <v>13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10">
        <v>5</v>
      </c>
      <c r="D34" s="13">
        <v>63</v>
      </c>
      <c r="E34" s="13">
        <v>55</v>
      </c>
      <c r="F34" s="13">
        <v>8</v>
      </c>
      <c r="G34" s="45">
        <v>21</v>
      </c>
      <c r="H34" s="45">
        <v>16</v>
      </c>
      <c r="I34" s="45">
        <v>5</v>
      </c>
      <c r="J34" s="12">
        <v>89</v>
      </c>
      <c r="K34" s="12">
        <v>76</v>
      </c>
      <c r="L34" s="12">
        <v>13</v>
      </c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51"/>
      <c r="E39" s="177" t="s">
        <v>60</v>
      </c>
      <c r="F39" s="177"/>
      <c r="G39" s="177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51" t="s">
        <v>61</v>
      </c>
      <c r="E40" s="11" t="s">
        <v>62</v>
      </c>
      <c r="F40" s="11">
        <v>1</v>
      </c>
      <c r="G40" s="11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11"/>
      <c r="D41" s="11"/>
      <c r="E41" s="11"/>
      <c r="F41" s="11"/>
      <c r="G41" s="11"/>
      <c r="H41" s="11"/>
      <c r="I41" s="22">
        <f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11"/>
      <c r="D42" s="11"/>
      <c r="E42" s="11"/>
      <c r="F42" s="11"/>
      <c r="G42" s="11"/>
      <c r="H42" s="11"/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11"/>
      <c r="D43" s="11"/>
      <c r="E43" s="11"/>
      <c r="F43" s="11"/>
      <c r="G43" s="11"/>
      <c r="H43" s="11"/>
      <c r="I43" s="22">
        <f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11">
        <v>55</v>
      </c>
      <c r="D44" s="11">
        <v>5</v>
      </c>
      <c r="E44" s="11">
        <v>28</v>
      </c>
      <c r="F44" s="11">
        <v>13</v>
      </c>
      <c r="G44" s="11"/>
      <c r="H44" s="11">
        <v>9</v>
      </c>
      <c r="I44" s="22">
        <f>SUM(D44:H44)</f>
        <v>55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11" t="s">
        <v>34</v>
      </c>
      <c r="C45" s="11">
        <v>55</v>
      </c>
      <c r="D45" s="11">
        <v>5</v>
      </c>
      <c r="E45" s="11">
        <v>28</v>
      </c>
      <c r="F45" s="11">
        <v>13</v>
      </c>
      <c r="G45" s="11"/>
      <c r="H45" s="11">
        <v>9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24" t="s">
        <v>65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5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5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45"/>
      <c r="D51" s="45"/>
      <c r="E51" s="45"/>
      <c r="F51" s="45"/>
      <c r="G51" s="45"/>
      <c r="H51" s="22">
        <f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45"/>
      <c r="D52" s="45"/>
      <c r="E52" s="45"/>
      <c r="F52" s="45"/>
      <c r="G52" s="45"/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45"/>
      <c r="D53" s="45"/>
      <c r="E53" s="45"/>
      <c r="F53" s="45"/>
      <c r="G53" s="45"/>
      <c r="H53" s="22">
        <f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45">
        <v>4</v>
      </c>
      <c r="D54" s="45">
        <v>4</v>
      </c>
      <c r="E54" s="45">
        <v>0</v>
      </c>
      <c r="F54" s="45">
        <v>0</v>
      </c>
      <c r="G54" s="45">
        <v>0</v>
      </c>
      <c r="H54" s="22">
        <f>SUM(D54:G54)</f>
        <v>4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>
        <v>4</v>
      </c>
      <c r="D55" s="45">
        <v>4</v>
      </c>
      <c r="E55" s="45">
        <v>0</v>
      </c>
      <c r="F55" s="45">
        <v>0</v>
      </c>
      <c r="G55" s="45">
        <v>0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13">
        <v>1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13">
        <v>1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13">
        <v>2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3">
        <f>SUM(I59:I61)</f>
        <v>4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13">
        <v>1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>
        <f>I63/I62*100</f>
        <v>25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13">
        <v>1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13">
        <v>1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11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59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59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59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59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59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60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60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2"/>
      <c r="B80" s="188" t="s">
        <v>86</v>
      </c>
      <c r="C80" s="189"/>
      <c r="D80" s="63">
        <v>1</v>
      </c>
      <c r="E80" s="14">
        <v>0</v>
      </c>
      <c r="F80" s="14">
        <v>0</v>
      </c>
      <c r="G80" s="14">
        <v>0</v>
      </c>
      <c r="H80" s="64">
        <f>(E80+G80)/D80</f>
        <v>0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2"/>
      <c r="B81" s="189" t="s">
        <v>88</v>
      </c>
      <c r="C81" s="189"/>
      <c r="D81" s="63">
        <v>3</v>
      </c>
      <c r="E81" s="14">
        <v>1</v>
      </c>
      <c r="F81" s="14">
        <v>1</v>
      </c>
      <c r="G81" s="14">
        <v>2</v>
      </c>
      <c r="H81" s="64">
        <f>(E81+G81)/D81</f>
        <v>1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63">
        <v>55</v>
      </c>
      <c r="E82" s="14">
        <v>8</v>
      </c>
      <c r="F82" s="14">
        <v>13</v>
      </c>
      <c r="G82" s="14">
        <v>13</v>
      </c>
      <c r="H82" s="64">
        <f>(E82+G82)/D82</f>
        <v>0.38181818181818183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15.75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 thickBot="1">
      <c r="A88" s="66"/>
      <c r="B88" s="202"/>
      <c r="C88" s="204"/>
      <c r="D88" s="206"/>
      <c r="E88" s="206"/>
      <c r="F88" s="208"/>
      <c r="G88" s="206"/>
      <c r="H88" s="206"/>
      <c r="I88" s="67" t="s">
        <v>97</v>
      </c>
      <c r="J88" s="67" t="s">
        <v>98</v>
      </c>
      <c r="K88" s="85" t="s">
        <v>99</v>
      </c>
    </row>
    <row r="89" spans="1:31" ht="15.75" thickBot="1">
      <c r="C89" s="68">
        <v>3</v>
      </c>
      <c r="D89" s="69">
        <v>0</v>
      </c>
      <c r="E89" s="69">
        <v>6</v>
      </c>
      <c r="F89" s="69">
        <v>9</v>
      </c>
      <c r="G89" s="69">
        <v>19</v>
      </c>
      <c r="H89" s="69">
        <v>3</v>
      </c>
      <c r="I89" s="69">
        <v>2</v>
      </c>
      <c r="J89" s="69">
        <v>0</v>
      </c>
      <c r="K89" s="70">
        <v>0</v>
      </c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76">
        <v>1</v>
      </c>
      <c r="B93" s="76">
        <v>2</v>
      </c>
      <c r="C93" s="76">
        <v>0</v>
      </c>
      <c r="D93" s="76">
        <v>4</v>
      </c>
      <c r="E93" s="76">
        <v>14</v>
      </c>
      <c r="F93" s="76">
        <v>0</v>
      </c>
      <c r="G93" s="76">
        <v>0</v>
      </c>
      <c r="H93" s="76">
        <v>4</v>
      </c>
      <c r="I93" s="76">
        <v>14</v>
      </c>
      <c r="J93" s="76">
        <v>12</v>
      </c>
      <c r="K93" s="76">
        <v>1</v>
      </c>
      <c r="L93" s="76">
        <v>6</v>
      </c>
      <c r="M93" s="76">
        <v>11</v>
      </c>
      <c r="N93" s="76">
        <v>36</v>
      </c>
      <c r="O93" s="76">
        <v>38</v>
      </c>
      <c r="P93" s="76">
        <v>15</v>
      </c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 t="s">
        <v>144</v>
      </c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 t="s">
        <v>145</v>
      </c>
      <c r="F98" s="201"/>
      <c r="G98" s="201"/>
      <c r="H98" s="201"/>
    </row>
  </sheetData>
  <customSheetViews>
    <customSheetView guid="{6817BAAA-7D92-4161-8F52-A8BEF06D3E63}" scale="86" topLeftCell="A29">
      <selection activeCell="I45" sqref="I45"/>
      <pageMargins left="0.7" right="0.7" top="0.75" bottom="0.75" header="0.3" footer="0.3"/>
      <pageSetup paperSize="9" orientation="portrait" horizontalDpi="180" verticalDpi="180" r:id="rId1"/>
    </customSheetView>
    <customSheetView guid="{878F3283-E64B-4E1C-96E5-824A02C55E60}" scale="86" hiddenRows="1" topLeftCell="A30">
      <selection activeCell="P93" sqref="P93"/>
      <pageMargins left="0.7" right="0.7" top="0.75" bottom="0.75" header="0.3" footer="0.3"/>
      <pageSetup paperSize="9" orientation="portrait" horizontalDpi="180" verticalDpi="180" r:id="rId2"/>
    </customSheetView>
    <customSheetView guid="{C3FBE323-0288-45E9-BA84-136523ED976E}" scale="86">
      <selection activeCell="I45" sqref="I45"/>
      <pageMargins left="0.7" right="0.7" top="0.75" bottom="0.75" header="0.3" footer="0.3"/>
      <pageSetup paperSize="9" orientation="portrait" horizontalDpi="180" verticalDpi="180" r:id="rId3"/>
    </customSheetView>
    <customSheetView guid="{CB89980A-B80C-4784-8DC6-647923EB3E7F}" scale="86" topLeftCell="A4">
      <selection activeCell="I45" sqref="I45"/>
      <pageMargins left="0.7" right="0.7" top="0.75" bottom="0.75" header="0.3" footer="0.3"/>
      <pageSetup paperSize="9" orientation="portrait" horizontalDpi="180" verticalDpi="180" r:id="rId4"/>
    </customSheetView>
    <customSheetView guid="{65A93BE6-2060-4183-8073-5D10C34AAD3D}" scale="86" showPageBreaks="1">
      <selection activeCell="I45" sqref="I45"/>
      <pageMargins left="0.7" right="0.7" top="0.75" bottom="0.75" header="0.3" footer="0.3"/>
      <pageSetup paperSize="9" orientation="portrait" horizontalDpi="180" verticalDpi="180" r:id="rId5"/>
    </customSheetView>
    <customSheetView guid="{54FAAB6F-F7AF-42C5-A6AB-97473703BC05}" scale="86" filter="1" showAutoFilter="1" hiddenRows="1">
      <selection activeCell="H10" sqref="H10"/>
      <pageMargins left="0.7" right="0.7" top="0.75" bottom="0.75" header="0.3" footer="0.3"/>
      <pageSetup paperSize="9" orientation="portrait" horizontalDpi="180" verticalDpi="180" r:id="rId6"/>
      <autoFilter ref="D62:E63">
        <filterColumn colId="0">
          <filters>
            <filter val="В.С. Беззубенкова"/>
          </filters>
        </filterColumn>
      </autoFilter>
    </customSheetView>
    <customSheetView guid="{7C915046-0F0A-4839-8326-E935683D0D91}" scale="86" topLeftCell="A29">
      <selection activeCell="I45" sqref="I45"/>
      <pageMargins left="0.7" right="0.7" top="0.75" bottom="0.75" header="0.3" footer="0.3"/>
      <pageSetup paperSize="9" orientation="portrait" horizontalDpi="180" verticalDpi="180" r:id="rId7"/>
    </customSheetView>
    <customSheetView guid="{41FABE75-E499-49F2-BBE6-40BE6366D32A}" scale="86">
      <selection activeCell="I45" sqref="I45"/>
      <pageMargins left="0.7" right="0.7" top="0.75" bottom="0.75" header="0.3" footer="0.3"/>
      <pageSetup paperSize="9" orientation="portrait" horizontalDpi="180" verticalDpi="180" r:id="rId8"/>
    </customSheetView>
    <customSheetView guid="{11E0B7ED-F618-4DD2-AB64-71CA10B0C370}" scale="86" topLeftCell="A29">
      <selection activeCell="I45" sqref="I45"/>
      <pageMargins left="0.7" right="0.7" top="0.75" bottom="0.75" header="0.3" footer="0.3"/>
      <pageSetup paperSize="9" orientation="portrait" horizontalDpi="180" verticalDpi="180" r:id="rId9"/>
    </customSheetView>
    <customSheetView guid="{D4FF6234-AFFB-4404-A69F-A5BB68352FFD}" scale="86" topLeftCell="A29">
      <selection activeCell="I45" sqref="I45"/>
      <pageMargins left="0.7" right="0.7" top="0.75" bottom="0.75" header="0.3" footer="0.3"/>
      <pageSetup paperSize="9" orientation="portrait" horizontalDpi="180" verticalDpi="180" r:id="rId10"/>
    </customSheetView>
    <customSheetView guid="{E44D893B-87F6-4AE2-B643-5F6098FDF931}" scale="86">
      <selection activeCell="I45" sqref="I45"/>
      <pageMargins left="0.7" right="0.7" top="0.75" bottom="0.75" header="0.3" footer="0.3"/>
      <pageSetup paperSize="9" orientation="portrait" horizontalDpi="180" verticalDpi="180" r:id="rId11"/>
    </customSheetView>
    <customSheetView guid="{190AEB8D-757B-4F45-A2C9-203B271D8093}" scale="86" topLeftCell="A16">
      <selection activeCell="I45" sqref="I45"/>
      <pageMargins left="0.7" right="0.7" top="0.75" bottom="0.75" header="0.3" footer="0.3"/>
      <pageSetup paperSize="9" orientation="portrait" horizontalDpi="180" verticalDpi="180" r:id="rId12"/>
    </customSheetView>
    <customSheetView guid="{44109D77-B8DD-48C8-B46C-6A467E8FAB37}" scale="86" topLeftCell="A15">
      <selection activeCell="S91" sqref="S91"/>
      <pageMargins left="0.7" right="0.7" top="0.75" bottom="0.75" header="0.3" footer="0.3"/>
      <pageSetup paperSize="9" orientation="portrait" horizontalDpi="180" verticalDpi="180" r:id="rId13"/>
    </customSheetView>
    <customSheetView guid="{E76180EB-DCA1-4A3F-B4E8-38F83780C6F6}" scale="86">
      <selection activeCell="I45" sqref="I45"/>
      <pageMargins left="0.7" right="0.7" top="0.75" bottom="0.75" header="0.3" footer="0.3"/>
      <pageSetup paperSize="9" orientation="portrait" horizontalDpi="180" verticalDpi="180" r:id="rId14"/>
    </customSheetView>
    <customSheetView guid="{711FEC62-DC54-4010-B01A-7B7080831EFE}" scale="86">
      <selection activeCell="I45" sqref="I45"/>
      <pageMargins left="0.7" right="0.7" top="0.75" bottom="0.75" header="0.3" footer="0.3"/>
      <pageSetup paperSize="9" orientation="portrait" horizontalDpi="180" verticalDpi="180" r:id="rId15"/>
    </customSheetView>
    <customSheetView guid="{AE0FEBDB-FEA0-4FC0-B414-4E532187AA15}" scale="86">
      <selection activeCell="I45" sqref="I45"/>
      <pageMargins left="0.7" right="0.7" top="0.75" bottom="0.75" header="0.3" footer="0.3"/>
      <pageSetup paperSize="9" orientation="portrait" horizontalDpi="180" verticalDpi="180" r:id="rId16"/>
    </customSheetView>
    <customSheetView guid="{5A7E10AF-9E8C-4EDA-A652-FA0065B3043B}" scale="86">
      <selection activeCell="I45" sqref="I45"/>
      <pageMargins left="0.7" right="0.7" top="0.75" bottom="0.75" header="0.3" footer="0.3"/>
      <pageSetup paperSize="9" orientation="portrait" horizontalDpi="180" verticalDpi="180" r:id="rId17"/>
    </customSheetView>
    <customSheetView guid="{89EFAEB9-F4EF-4E89-A843-DFCA76794920}" scale="86" topLeftCell="A4">
      <selection activeCell="I45" sqref="I45"/>
      <pageMargins left="0.7" right="0.7" top="0.75" bottom="0.75" header="0.3" footer="0.3"/>
      <pageSetup paperSize="9" orientation="portrait" horizontalDpi="180" verticalDpi="180" r:id="rId18"/>
    </customSheetView>
    <customSheetView guid="{266C4793-6A1A-41DA-BD61-CE31394EC461}" scale="86">
      <selection activeCell="I45" sqref="I45"/>
      <pageMargins left="0.7" right="0.7" top="0.75" bottom="0.75" header="0.3" footer="0.3"/>
      <pageSetup paperSize="9" orientation="portrait" horizontalDpi="180" verticalDpi="180" r:id="rId19"/>
    </customSheetView>
    <customSheetView guid="{36FDC8A0-6579-4B1F-9F1B-C4336938DC92}" scale="86" topLeftCell="A4">
      <selection activeCell="I45" sqref="I45"/>
      <pageMargins left="0.7" right="0.7" top="0.75" bottom="0.75" header="0.3" footer="0.3"/>
      <pageSetup paperSize="9" orientation="portrait" horizontalDpi="180" verticalDpi="180" r:id="rId20"/>
    </customSheetView>
    <customSheetView guid="{CD787B8C-9644-449A-849F-FDCA76B0EFF2}" scale="86" hiddenRows="1" topLeftCell="A4">
      <selection activeCell="P15" sqref="P15"/>
      <pageMargins left="0.7" right="0.7" top="0.75" bottom="0.75" header="0.3" footer="0.3"/>
      <pageSetup paperSize="9" orientation="portrait" horizontalDpi="180" verticalDpi="180" r:id="rId21"/>
    </customSheetView>
  </customSheetViews>
  <mergeCells count="72">
    <mergeCell ref="AE3:AE5"/>
    <mergeCell ref="I87:K87"/>
    <mergeCell ref="A91:O91"/>
    <mergeCell ref="E97:L97"/>
    <mergeCell ref="E98:H98"/>
    <mergeCell ref="B81:C81"/>
    <mergeCell ref="B82:C82"/>
    <mergeCell ref="B87:B88"/>
    <mergeCell ref="C87:C88"/>
    <mergeCell ref="D87:D88"/>
    <mergeCell ref="E87:E88"/>
    <mergeCell ref="F87:F88"/>
    <mergeCell ref="G87:G88"/>
    <mergeCell ref="H87:H88"/>
    <mergeCell ref="B74:C74"/>
    <mergeCell ref="B75:C75"/>
    <mergeCell ref="A77:L77"/>
    <mergeCell ref="B78:C78"/>
    <mergeCell ref="B79:C79"/>
    <mergeCell ref="B80:C80"/>
    <mergeCell ref="B65:H65"/>
    <mergeCell ref="B66:H66"/>
    <mergeCell ref="B70:C70"/>
    <mergeCell ref="B71:C71"/>
    <mergeCell ref="B72:C72"/>
    <mergeCell ref="B73:C73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E28:F28"/>
    <mergeCell ref="G28:G29"/>
    <mergeCell ref="H28:I28"/>
    <mergeCell ref="J28:J29"/>
    <mergeCell ref="K28:L28"/>
    <mergeCell ref="F14:I14"/>
    <mergeCell ref="J14:J15"/>
    <mergeCell ref="K14:K15"/>
    <mergeCell ref="L14:L15"/>
    <mergeCell ref="A26:A29"/>
    <mergeCell ref="B26:B29"/>
    <mergeCell ref="C26:C29"/>
    <mergeCell ref="D26:F27"/>
    <mergeCell ref="B16:E16"/>
    <mergeCell ref="B17:E17"/>
    <mergeCell ref="B18:E18"/>
    <mergeCell ref="B19:E19"/>
    <mergeCell ref="B21:E21"/>
    <mergeCell ref="G26:I27"/>
    <mergeCell ref="J26:L27"/>
    <mergeCell ref="D28:D29"/>
    <mergeCell ref="AD3:AD5"/>
    <mergeCell ref="A1:R1"/>
    <mergeCell ref="C2:P2"/>
    <mergeCell ref="A3:A5"/>
    <mergeCell ref="B3:B5"/>
    <mergeCell ref="C3:C5"/>
    <mergeCell ref="D3:D5"/>
    <mergeCell ref="E3:E5"/>
    <mergeCell ref="F3:AC3"/>
    <mergeCell ref="J4:S4"/>
    <mergeCell ref="T4:AC4"/>
    <mergeCell ref="F4:I4"/>
  </mergeCells>
  <pageMargins left="0.7" right="0.7" top="0.75" bottom="0.75" header="0.3" footer="0.3"/>
  <pageSetup paperSize="9" orientation="portrait" horizontalDpi="180" verticalDpi="180" r:id="rId2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98"/>
  <sheetViews>
    <sheetView topLeftCell="A34" zoomScale="86" zoomScaleNormal="86" workbookViewId="0">
      <selection activeCell="P15" sqref="P15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9"/>
      <c r="D6" s="10"/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5"/>
      <c r="V6" s="16"/>
      <c r="W6" s="16"/>
      <c r="X6" s="16"/>
      <c r="Y6" s="16"/>
      <c r="Z6" s="16"/>
      <c r="AA6" s="16"/>
      <c r="AB6" s="16"/>
      <c r="AC6" s="16"/>
      <c r="AD6" s="17">
        <f>SUM(J6:AC6)</f>
        <v>0</v>
      </c>
      <c r="AE6" s="18"/>
    </row>
    <row r="7" spans="1:31" s="1" customFormat="1" ht="25.5">
      <c r="A7" s="7" t="s">
        <v>28</v>
      </c>
      <c r="B7" s="8" t="s">
        <v>29</v>
      </c>
      <c r="C7" s="9"/>
      <c r="D7" s="10"/>
      <c r="E7" s="11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6"/>
      <c r="W7" s="16"/>
      <c r="X7" s="16"/>
      <c r="Y7" s="16"/>
      <c r="Z7" s="16"/>
      <c r="AA7" s="16"/>
      <c r="AB7" s="16"/>
      <c r="AC7" s="16"/>
      <c r="AD7" s="17">
        <f>SUM(J7:AC7)</f>
        <v>0</v>
      </c>
      <c r="AE7" s="18"/>
    </row>
    <row r="8" spans="1:31" s="1" customFormat="1" ht="51">
      <c r="A8" s="7" t="s">
        <v>30</v>
      </c>
      <c r="B8" s="8" t="s">
        <v>31</v>
      </c>
      <c r="C8" s="9"/>
      <c r="D8" s="10"/>
      <c r="E8" s="11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4"/>
      <c r="V8" s="16"/>
      <c r="W8" s="16"/>
      <c r="X8" s="16"/>
      <c r="Y8" s="16"/>
      <c r="Z8" s="16"/>
      <c r="AA8" s="16"/>
      <c r="AB8" s="16"/>
      <c r="AC8" s="16"/>
      <c r="AD8" s="17">
        <f>SUM(J8:AC8)</f>
        <v>0</v>
      </c>
      <c r="AE8" s="18"/>
    </row>
    <row r="9" spans="1:31" s="1" customFormat="1" ht="38.25">
      <c r="A9" s="7" t="s">
        <v>32</v>
      </c>
      <c r="B9" s="8" t="s">
        <v>33</v>
      </c>
      <c r="C9" s="9">
        <v>1</v>
      </c>
      <c r="D9" s="10">
        <v>60</v>
      </c>
      <c r="E9" s="11">
        <v>39</v>
      </c>
      <c r="F9" s="12">
        <v>30</v>
      </c>
      <c r="G9" s="12"/>
      <c r="H9" s="12">
        <v>9</v>
      </c>
      <c r="I9" s="12"/>
      <c r="J9" s="13">
        <v>5</v>
      </c>
      <c r="K9" s="13">
        <v>2</v>
      </c>
      <c r="L9" s="13">
        <v>3</v>
      </c>
      <c r="M9" s="13">
        <v>5</v>
      </c>
      <c r="N9" s="13">
        <v>4</v>
      </c>
      <c r="O9" s="13">
        <v>1</v>
      </c>
      <c r="P9" s="13">
        <v>1</v>
      </c>
      <c r="Q9" s="13">
        <v>6</v>
      </c>
      <c r="R9" s="13">
        <v>2</v>
      </c>
      <c r="S9" s="13">
        <v>3</v>
      </c>
      <c r="T9" s="14">
        <v>0</v>
      </c>
      <c r="U9" s="14">
        <v>0</v>
      </c>
      <c r="V9" s="16">
        <v>2</v>
      </c>
      <c r="W9" s="16">
        <v>0</v>
      </c>
      <c r="X9" s="16">
        <v>0</v>
      </c>
      <c r="Y9" s="16">
        <v>0</v>
      </c>
      <c r="Z9" s="16">
        <v>0</v>
      </c>
      <c r="AA9" s="16">
        <v>3</v>
      </c>
      <c r="AB9" s="16">
        <v>1</v>
      </c>
      <c r="AC9" s="16">
        <v>1</v>
      </c>
      <c r="AD9" s="17">
        <f>SUM(J9:AC9)</f>
        <v>39</v>
      </c>
      <c r="AE9" s="18"/>
    </row>
    <row r="10" spans="1:31">
      <c r="A10" s="7"/>
      <c r="B10" s="19" t="s">
        <v>34</v>
      </c>
      <c r="C10" s="9"/>
      <c r="D10" s="10"/>
      <c r="E10" s="11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0"/>
      <c r="V10" s="16"/>
      <c r="W10" s="16"/>
      <c r="X10" s="16"/>
      <c r="Y10" s="16"/>
      <c r="Z10" s="16"/>
      <c r="AA10" s="16"/>
      <c r="AB10" s="16"/>
      <c r="AC10" s="16"/>
      <c r="AD10" s="21"/>
      <c r="AE10" s="18">
        <f>SUM(AD10)</f>
        <v>0</v>
      </c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24"/>
      <c r="C12" s="24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28">
        <v>1</v>
      </c>
      <c r="G16" s="28">
        <v>1</v>
      </c>
      <c r="H16" s="28">
        <v>1</v>
      </c>
      <c r="I16" s="28">
        <v>1</v>
      </c>
      <c r="J16" s="29">
        <v>34</v>
      </c>
      <c r="K16" s="30">
        <v>17</v>
      </c>
      <c r="L16" s="10">
        <f t="shared" ref="L16:L21" si="0">SUM(F16:K16)</f>
        <v>55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28"/>
      <c r="G17" s="28"/>
      <c r="H17" s="28"/>
      <c r="I17" s="28"/>
      <c r="J17" s="28">
        <v>5</v>
      </c>
      <c r="K17" s="28">
        <v>3</v>
      </c>
      <c r="L17" s="10">
        <f t="shared" si="0"/>
        <v>8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7"/>
      <c r="B18" s="156" t="s">
        <v>44</v>
      </c>
      <c r="C18" s="156"/>
      <c r="D18" s="156"/>
      <c r="E18" s="156"/>
      <c r="F18" s="28" t="s">
        <v>45</v>
      </c>
      <c r="G18" s="28" t="s">
        <v>45</v>
      </c>
      <c r="H18" s="31" t="s">
        <v>45</v>
      </c>
      <c r="I18" s="31" t="s">
        <v>45</v>
      </c>
      <c r="J18" s="32" t="s">
        <v>45</v>
      </c>
      <c r="K18" s="30" t="s">
        <v>45</v>
      </c>
      <c r="L18" s="10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7"/>
      <c r="B19" s="156" t="s">
        <v>123</v>
      </c>
      <c r="C19" s="156"/>
      <c r="D19" s="156"/>
      <c r="E19" s="156"/>
      <c r="F19" s="28"/>
      <c r="G19" s="28"/>
      <c r="H19" s="28"/>
      <c r="I19" s="28"/>
      <c r="J19" s="29">
        <v>10</v>
      </c>
      <c r="K19" s="30">
        <v>3</v>
      </c>
      <c r="L19" s="10">
        <f t="shared" si="0"/>
        <v>13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7"/>
      <c r="B20" s="7" t="s">
        <v>46</v>
      </c>
      <c r="C20" s="7"/>
      <c r="D20" s="7"/>
      <c r="E20" s="7"/>
      <c r="F20" s="28"/>
      <c r="G20" s="28"/>
      <c r="H20" s="28"/>
      <c r="I20" s="28"/>
      <c r="J20" s="29">
        <v>4</v>
      </c>
      <c r="K20" s="30"/>
      <c r="L20" s="10">
        <f t="shared" si="0"/>
        <v>4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28">
        <f t="shared" ref="F21:K21" si="1">F16-F17+F19</f>
        <v>1</v>
      </c>
      <c r="G21" s="28">
        <f t="shared" si="1"/>
        <v>1</v>
      </c>
      <c r="H21" s="28">
        <f t="shared" si="1"/>
        <v>1</v>
      </c>
      <c r="I21" s="28">
        <f t="shared" si="1"/>
        <v>1</v>
      </c>
      <c r="J21" s="28">
        <f t="shared" si="1"/>
        <v>39</v>
      </c>
      <c r="K21" s="28">
        <f t="shared" si="1"/>
        <v>17</v>
      </c>
      <c r="L21" s="10">
        <f t="shared" si="0"/>
        <v>60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70.5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42"/>
      <c r="D30" s="43"/>
      <c r="E30" s="13"/>
      <c r="F30" s="13"/>
      <c r="G30" s="44"/>
      <c r="H30" s="45"/>
      <c r="I30" s="45"/>
      <c r="J30" s="46">
        <f>C30+D30+G30</f>
        <v>0</v>
      </c>
      <c r="K30" s="12">
        <f>E30+C30+H30</f>
        <v>0</v>
      </c>
      <c r="L30" s="12">
        <f>F30+I30</f>
        <v>0</v>
      </c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10"/>
      <c r="D31" s="13"/>
      <c r="E31" s="13"/>
      <c r="F31" s="13"/>
      <c r="G31" s="45"/>
      <c r="H31" s="45"/>
      <c r="I31" s="45"/>
      <c r="J31" s="46">
        <f>C31+D31+G31</f>
        <v>0</v>
      </c>
      <c r="K31" s="12">
        <f>E31+C31+H31</f>
        <v>0</v>
      </c>
      <c r="L31" s="12">
        <f>F31+I31</f>
        <v>0</v>
      </c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10"/>
      <c r="D32" s="13"/>
      <c r="E32" s="13"/>
      <c r="F32" s="13"/>
      <c r="G32" s="45"/>
      <c r="H32" s="45"/>
      <c r="I32" s="45"/>
      <c r="J32" s="46">
        <f>C32+D32+G32</f>
        <v>0</v>
      </c>
      <c r="K32" s="12">
        <f>E32+C32+H32</f>
        <v>0</v>
      </c>
      <c r="L32" s="12">
        <f>F32+I32</f>
        <v>0</v>
      </c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10">
        <v>4</v>
      </c>
      <c r="D33" s="13">
        <v>73</v>
      </c>
      <c r="E33" s="13">
        <v>39</v>
      </c>
      <c r="F33" s="13">
        <v>34</v>
      </c>
      <c r="G33" s="45">
        <v>17</v>
      </c>
      <c r="H33" s="45">
        <v>17</v>
      </c>
      <c r="I33" s="45"/>
      <c r="J33" s="46">
        <f>C33+D33+G33</f>
        <v>94</v>
      </c>
      <c r="K33" s="12">
        <f>E33+C33+H33</f>
        <v>60</v>
      </c>
      <c r="L33" s="12">
        <f>F33+I33</f>
        <v>34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10"/>
      <c r="D34" s="13"/>
      <c r="E34" s="13"/>
      <c r="F34" s="13"/>
      <c r="G34" s="45"/>
      <c r="H34" s="45"/>
      <c r="I34" s="45"/>
      <c r="J34" s="12"/>
      <c r="K34" s="12"/>
      <c r="L34" s="12"/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51"/>
      <c r="E39" s="177" t="s">
        <v>60</v>
      </c>
      <c r="F39" s="177"/>
      <c r="G39" s="177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51" t="s">
        <v>61</v>
      </c>
      <c r="E40" s="11" t="s">
        <v>62</v>
      </c>
      <c r="F40" s="11">
        <v>1</v>
      </c>
      <c r="G40" s="11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11"/>
      <c r="D41" s="11"/>
      <c r="E41" s="11"/>
      <c r="F41" s="11"/>
      <c r="G41" s="11"/>
      <c r="H41" s="11"/>
      <c r="I41" s="22">
        <f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11"/>
      <c r="D42" s="11"/>
      <c r="E42" s="11"/>
      <c r="F42" s="11"/>
      <c r="G42" s="11"/>
      <c r="H42" s="11"/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11"/>
      <c r="D43" s="11"/>
      <c r="E43" s="11"/>
      <c r="F43" s="11"/>
      <c r="G43" s="11"/>
      <c r="H43" s="11"/>
      <c r="I43" s="22">
        <f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11">
        <v>39</v>
      </c>
      <c r="D44" s="11">
        <v>4</v>
      </c>
      <c r="E44" s="11">
        <v>13</v>
      </c>
      <c r="F44" s="11">
        <v>9</v>
      </c>
      <c r="G44" s="11"/>
      <c r="H44" s="11">
        <v>13</v>
      </c>
      <c r="I44" s="22">
        <f>SUM(D44:H44)</f>
        <v>39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11" t="s">
        <v>34</v>
      </c>
      <c r="C45" s="11"/>
      <c r="D45" s="11"/>
      <c r="E45" s="11"/>
      <c r="F45" s="11"/>
      <c r="G45" s="11"/>
      <c r="H45" s="1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24" t="s">
        <v>65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5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5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45"/>
      <c r="D51" s="45"/>
      <c r="E51" s="45"/>
      <c r="F51" s="45"/>
      <c r="G51" s="45"/>
      <c r="H51" s="22">
        <f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45"/>
      <c r="D52" s="45"/>
      <c r="E52" s="45"/>
      <c r="F52" s="45"/>
      <c r="G52" s="45"/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45"/>
      <c r="D53" s="45"/>
      <c r="E53" s="45"/>
      <c r="F53" s="45"/>
      <c r="G53" s="45"/>
      <c r="H53" s="22">
        <f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45">
        <v>3</v>
      </c>
      <c r="D54" s="45">
        <v>3</v>
      </c>
      <c r="E54" s="45"/>
      <c r="F54" s="45"/>
      <c r="G54" s="45"/>
      <c r="H54" s="22">
        <f>SUM(D54:G54)</f>
        <v>3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/>
      <c r="D55" s="45"/>
      <c r="E55" s="45"/>
      <c r="F55" s="45"/>
      <c r="G55" s="4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13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13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13">
        <v>3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3">
        <f>SUM(I59:I61)</f>
        <v>3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13">
        <v>3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>
        <f>I63/I62*100</f>
        <v>100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13">
        <v>2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13">
        <v>2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11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59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59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59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59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59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60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60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2"/>
      <c r="B80" s="188" t="s">
        <v>86</v>
      </c>
      <c r="C80" s="189"/>
      <c r="D80" s="63">
        <v>1</v>
      </c>
      <c r="E80" s="14"/>
      <c r="F80" s="14"/>
      <c r="G80" s="14">
        <v>1</v>
      </c>
      <c r="H80" s="64">
        <f>(E80+G80)/D80</f>
        <v>1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2"/>
      <c r="B81" s="189" t="s">
        <v>88</v>
      </c>
      <c r="C81" s="189"/>
      <c r="D81" s="63">
        <v>2</v>
      </c>
      <c r="E81" s="14"/>
      <c r="F81" s="14"/>
      <c r="G81" s="14"/>
      <c r="H81" s="64">
        <f>(E81+G81)/D81</f>
        <v>0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63">
        <v>39</v>
      </c>
      <c r="E82" s="14">
        <v>4</v>
      </c>
      <c r="F82" s="14">
        <v>13</v>
      </c>
      <c r="G82" s="14">
        <v>0</v>
      </c>
      <c r="H82" s="64">
        <f>(E82+G82)/D82</f>
        <v>0.10256410256410256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15.75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 thickBot="1">
      <c r="A88" s="66"/>
      <c r="B88" s="202"/>
      <c r="C88" s="204"/>
      <c r="D88" s="206"/>
      <c r="E88" s="206"/>
      <c r="F88" s="208"/>
      <c r="G88" s="206"/>
      <c r="H88" s="206"/>
      <c r="I88" s="67" t="s">
        <v>97</v>
      </c>
      <c r="J88" s="67" t="s">
        <v>98</v>
      </c>
      <c r="K88" s="85" t="s">
        <v>99</v>
      </c>
    </row>
    <row r="89" spans="1:31" ht="15.75" thickBot="1">
      <c r="C89" s="68">
        <v>1</v>
      </c>
      <c r="D89" s="69">
        <v>1</v>
      </c>
      <c r="E89" s="69">
        <v>2</v>
      </c>
      <c r="F89" s="69">
        <v>2</v>
      </c>
      <c r="G89" s="69">
        <v>13</v>
      </c>
      <c r="H89" s="69">
        <v>3</v>
      </c>
      <c r="I89" s="69">
        <v>3</v>
      </c>
      <c r="J89" s="69">
        <v>3</v>
      </c>
      <c r="K89" s="70"/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76"/>
      <c r="B93" s="76"/>
      <c r="C93" s="76">
        <v>1</v>
      </c>
      <c r="D93" s="76"/>
      <c r="E93" s="76">
        <v>8</v>
      </c>
      <c r="F93" s="76"/>
      <c r="G93" s="76">
        <v>3</v>
      </c>
      <c r="H93" s="76"/>
      <c r="I93" s="76"/>
      <c r="J93" s="76"/>
      <c r="K93" s="76"/>
      <c r="L93" s="76">
        <v>3</v>
      </c>
      <c r="M93" s="76">
        <v>3</v>
      </c>
      <c r="N93" s="76">
        <v>21</v>
      </c>
      <c r="O93" s="76"/>
      <c r="P93" s="76"/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 t="s">
        <v>156</v>
      </c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>
        <v>79021223681</v>
      </c>
      <c r="F98" s="201"/>
      <c r="G98" s="201"/>
      <c r="H98" s="201"/>
    </row>
  </sheetData>
  <customSheetViews>
    <customSheetView guid="{6817BAAA-7D92-4161-8F52-A8BEF06D3E63}" scale="86" topLeftCell="A7">
      <selection activeCell="I45" sqref="I45"/>
      <pageMargins left="0.7" right="0.7" top="0.75" bottom="0.75" header="0.3" footer="0.3"/>
      <pageSetup paperSize="9" orientation="portrait" horizontalDpi="180" verticalDpi="180" r:id="rId1"/>
    </customSheetView>
    <customSheetView guid="{878F3283-E64B-4E1C-96E5-824A02C55E60}" scale="86" topLeftCell="A2">
      <selection activeCell="I45" sqref="I45"/>
      <pageMargins left="0.7" right="0.7" top="0.75" bottom="0.75" header="0.3" footer="0.3"/>
      <pageSetup paperSize="9" orientation="portrait" horizontalDpi="180" verticalDpi="180" r:id="rId2"/>
    </customSheetView>
    <customSheetView guid="{C3FBE323-0288-45E9-BA84-136523ED976E}" scale="86" topLeftCell="A29">
      <selection activeCell="I45" sqref="I45"/>
      <pageMargins left="0.7" right="0.7" top="0.75" bottom="0.75" header="0.3" footer="0.3"/>
      <pageSetup paperSize="9" orientation="portrait" horizontalDpi="180" verticalDpi="180" r:id="rId3"/>
    </customSheetView>
    <customSheetView guid="{CB89980A-B80C-4784-8DC6-647923EB3E7F}" scale="86" topLeftCell="A2">
      <selection activeCell="I45" sqref="I45"/>
      <pageMargins left="0.7" right="0.7" top="0.75" bottom="0.75" header="0.3" footer="0.3"/>
      <pageSetup paperSize="9" orientation="portrait" horizontalDpi="180" verticalDpi="180" r:id="rId4"/>
    </customSheetView>
    <customSheetView guid="{65A93BE6-2060-4183-8073-5D10C34AAD3D}" scale="86" showPageBreaks="1" topLeftCell="A29">
      <selection activeCell="I45" sqref="I45"/>
      <pageMargins left="0.7" right="0.7" top="0.75" bottom="0.75" header="0.3" footer="0.3"/>
      <pageSetup paperSize="9" orientation="portrait" horizontalDpi="180" verticalDpi="180" r:id="rId5"/>
    </customSheetView>
    <customSheetView guid="{54FAAB6F-F7AF-42C5-A6AB-97473703BC05}" scale="86" topLeftCell="A32">
      <selection activeCell="I45" sqref="I45"/>
      <pageMargins left="0.7" right="0.7" top="0.75" bottom="0.75" header="0.3" footer="0.3"/>
      <pageSetup paperSize="9" orientation="portrait" horizontalDpi="180" verticalDpi="180" r:id="rId6"/>
    </customSheetView>
    <customSheetView guid="{7C915046-0F0A-4839-8326-E935683D0D91}" scale="86" topLeftCell="A29">
      <selection activeCell="I45" sqref="I45"/>
      <pageMargins left="0.7" right="0.7" top="0.75" bottom="0.75" header="0.3" footer="0.3"/>
      <pageSetup paperSize="9" orientation="portrait" horizontalDpi="180" verticalDpi="180" r:id="rId7"/>
    </customSheetView>
    <customSheetView guid="{41FABE75-E499-49F2-BBE6-40BE6366D32A}" scale="86">
      <selection activeCell="E40" sqref="E40"/>
      <pageMargins left="0.7" right="0.7" top="0.75" bottom="0.75" header="0.3" footer="0.3"/>
      <pageSetup paperSize="9" orientation="portrait" horizontalDpi="180" verticalDpi="180" r:id="rId8"/>
    </customSheetView>
    <customSheetView guid="{11E0B7ED-F618-4DD2-AB64-71CA10B0C370}" scale="86" topLeftCell="A29">
      <selection activeCell="I45" sqref="I45"/>
      <pageMargins left="0.7" right="0.7" top="0.75" bottom="0.75" header="0.3" footer="0.3"/>
      <pageSetup paperSize="9" orientation="portrait" horizontalDpi="180" verticalDpi="180" r:id="rId9"/>
    </customSheetView>
    <customSheetView guid="{D4FF6234-AFFB-4404-A69F-A5BB68352FFD}" scale="86" topLeftCell="A29">
      <selection activeCell="I45" sqref="I45"/>
      <pageMargins left="0.7" right="0.7" top="0.75" bottom="0.75" header="0.3" footer="0.3"/>
      <pageSetup paperSize="9" orientation="portrait" horizontalDpi="180" verticalDpi="180" r:id="rId10"/>
    </customSheetView>
    <customSheetView guid="{E44D893B-87F6-4AE2-B643-5F6098FDF931}" scale="86" topLeftCell="A29">
      <selection activeCell="I45" sqref="I45"/>
      <pageMargins left="0.7" right="0.7" top="0.75" bottom="0.75" header="0.3" footer="0.3"/>
      <pageSetup paperSize="9" orientation="portrait" horizontalDpi="180" verticalDpi="180" r:id="rId11"/>
    </customSheetView>
    <customSheetView guid="{190AEB8D-757B-4F45-A2C9-203B271D8093}" scale="86">
      <selection activeCell="I45" sqref="I45"/>
      <pageMargins left="0.7" right="0.7" top="0.75" bottom="0.75" header="0.3" footer="0.3"/>
      <pageSetup paperSize="9" orientation="portrait" horizontalDpi="180" verticalDpi="180" r:id="rId12"/>
    </customSheetView>
    <customSheetView guid="{44109D77-B8DD-48C8-B46C-6A467E8FAB37}" scale="86" topLeftCell="A15">
      <selection activeCell="S91" sqref="S91"/>
      <pageMargins left="0.7" right="0.7" top="0.75" bottom="0.75" header="0.3" footer="0.3"/>
      <pageSetup paperSize="9" orientation="portrait" horizontalDpi="180" verticalDpi="180" r:id="rId13"/>
    </customSheetView>
    <customSheetView guid="{E76180EB-DCA1-4A3F-B4E8-38F83780C6F6}" scale="86" topLeftCell="A29">
      <selection activeCell="I45" sqref="I45"/>
      <pageMargins left="0.7" right="0.7" top="0.75" bottom="0.75" header="0.3" footer="0.3"/>
      <pageSetup paperSize="9" orientation="portrait" horizontalDpi="180" verticalDpi="180" r:id="rId14"/>
    </customSheetView>
    <customSheetView guid="{711FEC62-DC54-4010-B01A-7B7080831EFE}" scale="86">
      <selection activeCell="K19" sqref="K19"/>
      <pageMargins left="0.7" right="0.7" top="0.75" bottom="0.75" header="0.3" footer="0.3"/>
      <pageSetup paperSize="9" orientation="portrait" horizontalDpi="180" verticalDpi="180" r:id="rId15"/>
    </customSheetView>
    <customSheetView guid="{AE0FEBDB-FEA0-4FC0-B414-4E532187AA15}" scale="86">
      <selection activeCell="K19" sqref="K19"/>
      <pageMargins left="0.7" right="0.7" top="0.75" bottom="0.75" header="0.3" footer="0.3"/>
      <pageSetup paperSize="9" orientation="portrait" horizontalDpi="180" verticalDpi="180" r:id="rId16"/>
    </customSheetView>
    <customSheetView guid="{5A7E10AF-9E8C-4EDA-A652-FA0065B3043B}" scale="86" topLeftCell="A29">
      <selection activeCell="I45" sqref="I45"/>
      <pageMargins left="0.7" right="0.7" top="0.75" bottom="0.75" header="0.3" footer="0.3"/>
      <pageSetup paperSize="9" orientation="portrait" horizontalDpi="180" verticalDpi="180" r:id="rId17"/>
    </customSheetView>
    <customSheetView guid="{89EFAEB9-F4EF-4E89-A843-DFCA76794920}" scale="86" topLeftCell="A2">
      <selection activeCell="I45" sqref="I45"/>
      <pageMargins left="0.7" right="0.7" top="0.75" bottom="0.75" header="0.3" footer="0.3"/>
      <pageSetup paperSize="9" orientation="portrait" horizontalDpi="180" verticalDpi="180" r:id="rId18"/>
    </customSheetView>
    <customSheetView guid="{266C4793-6A1A-41DA-BD61-CE31394EC461}" scale="86">
      <selection activeCell="I45" sqref="I45"/>
      <pageMargins left="0.7" right="0.7" top="0.75" bottom="0.75" header="0.3" footer="0.3"/>
      <pageSetup paperSize="9" orientation="portrait" horizontalDpi="180" verticalDpi="180" r:id="rId19"/>
    </customSheetView>
    <customSheetView guid="{36FDC8A0-6579-4B1F-9F1B-C4336938DC92}" scale="86" topLeftCell="A2">
      <selection activeCell="I45" sqref="I45"/>
      <pageMargins left="0.7" right="0.7" top="0.75" bottom="0.75" header="0.3" footer="0.3"/>
      <pageSetup paperSize="9" orientation="portrait" horizontalDpi="180" verticalDpi="180" r:id="rId20"/>
    </customSheetView>
    <customSheetView guid="{CD787B8C-9644-449A-849F-FDCA76B0EFF2}" scale="86" topLeftCell="A2">
      <selection activeCell="P15" sqref="P15"/>
      <pageMargins left="0.7" right="0.7" top="0.75" bottom="0.75" header="0.3" footer="0.3"/>
      <pageSetup paperSize="9" orientation="portrait" horizontalDpi="180" verticalDpi="180" r:id="rId21"/>
    </customSheetView>
  </customSheetViews>
  <mergeCells count="72">
    <mergeCell ref="AE3:AE5"/>
    <mergeCell ref="I87:K87"/>
    <mergeCell ref="A91:O91"/>
    <mergeCell ref="E97:L97"/>
    <mergeCell ref="E98:H98"/>
    <mergeCell ref="B81:C81"/>
    <mergeCell ref="B82:C82"/>
    <mergeCell ref="B87:B88"/>
    <mergeCell ref="C87:C88"/>
    <mergeCell ref="D87:D88"/>
    <mergeCell ref="E87:E88"/>
    <mergeCell ref="F87:F88"/>
    <mergeCell ref="G87:G88"/>
    <mergeCell ref="H87:H88"/>
    <mergeCell ref="B74:C74"/>
    <mergeCell ref="B75:C75"/>
    <mergeCell ref="A77:L77"/>
    <mergeCell ref="B78:C78"/>
    <mergeCell ref="B79:C79"/>
    <mergeCell ref="B80:C80"/>
    <mergeCell ref="B65:H65"/>
    <mergeCell ref="B66:H66"/>
    <mergeCell ref="B70:C70"/>
    <mergeCell ref="B71:C71"/>
    <mergeCell ref="B72:C72"/>
    <mergeCell ref="B73:C73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E28:F28"/>
    <mergeCell ref="G28:G29"/>
    <mergeCell ref="H28:I28"/>
    <mergeCell ref="J28:J29"/>
    <mergeCell ref="K28:L28"/>
    <mergeCell ref="F14:I14"/>
    <mergeCell ref="J14:J15"/>
    <mergeCell ref="K14:K15"/>
    <mergeCell ref="L14:L15"/>
    <mergeCell ref="A26:A29"/>
    <mergeCell ref="B26:B29"/>
    <mergeCell ref="C26:C29"/>
    <mergeCell ref="D26:F27"/>
    <mergeCell ref="B16:E16"/>
    <mergeCell ref="B17:E17"/>
    <mergeCell ref="B18:E18"/>
    <mergeCell ref="B19:E19"/>
    <mergeCell ref="B21:E21"/>
    <mergeCell ref="G26:I27"/>
    <mergeCell ref="J26:L27"/>
    <mergeCell ref="D28:D29"/>
    <mergeCell ref="AD3:AD5"/>
    <mergeCell ref="A1:R1"/>
    <mergeCell ref="C2:P2"/>
    <mergeCell ref="A3:A5"/>
    <mergeCell ref="B3:B5"/>
    <mergeCell ref="C3:C5"/>
    <mergeCell ref="D3:D5"/>
    <mergeCell ref="E3:E5"/>
    <mergeCell ref="F3:AC3"/>
    <mergeCell ref="J4:S4"/>
    <mergeCell ref="T4:AC4"/>
    <mergeCell ref="F4:I4"/>
  </mergeCells>
  <pageMargins left="0.7" right="0.7" top="0.75" bottom="0.75" header="0.3" footer="0.3"/>
  <pageSetup paperSize="9" orientation="portrait" horizontalDpi="180" verticalDpi="180" r:id="rId2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98"/>
  <sheetViews>
    <sheetView topLeftCell="A10" zoomScale="86" zoomScaleNormal="86" workbookViewId="0">
      <selection activeCell="P27" sqref="P27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9">
        <v>1</v>
      </c>
      <c r="D6" s="92"/>
      <c r="E6" s="93"/>
      <c r="F6" s="94"/>
      <c r="G6" s="94"/>
      <c r="H6" s="94"/>
      <c r="I6" s="94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96"/>
      <c r="U6" s="15"/>
      <c r="V6" s="97"/>
      <c r="W6" s="97"/>
      <c r="X6" s="97"/>
      <c r="Y6" s="97"/>
      <c r="Z6" s="97"/>
      <c r="AA6" s="97"/>
      <c r="AB6" s="97"/>
      <c r="AC6" s="97"/>
      <c r="AD6" s="17">
        <f>SUM(J6:AC6)</f>
        <v>0</v>
      </c>
      <c r="AE6" s="18"/>
    </row>
    <row r="7" spans="1:31" s="1" customFormat="1" ht="25.5">
      <c r="A7" s="7" t="s">
        <v>28</v>
      </c>
      <c r="B7" s="8" t="s">
        <v>29</v>
      </c>
      <c r="C7" s="9">
        <v>1</v>
      </c>
      <c r="D7" s="92"/>
      <c r="E7" s="93"/>
      <c r="F7" s="94"/>
      <c r="G7" s="94"/>
      <c r="H7" s="94"/>
      <c r="I7" s="94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96"/>
      <c r="U7" s="96"/>
      <c r="V7" s="97"/>
      <c r="W7" s="97"/>
      <c r="X7" s="97"/>
      <c r="Y7" s="97"/>
      <c r="Z7" s="97"/>
      <c r="AA7" s="97"/>
      <c r="AB7" s="97"/>
      <c r="AC7" s="97"/>
      <c r="AD7" s="17">
        <f>SUM(J7:AC7)</f>
        <v>0</v>
      </c>
      <c r="AE7" s="18"/>
    </row>
    <row r="8" spans="1:31" s="1" customFormat="1" ht="51">
      <c r="A8" s="7" t="s">
        <v>30</v>
      </c>
      <c r="B8" s="8" t="s">
        <v>31</v>
      </c>
      <c r="C8" s="9">
        <v>1</v>
      </c>
      <c r="D8" s="92"/>
      <c r="E8" s="93"/>
      <c r="F8" s="94"/>
      <c r="G8" s="94"/>
      <c r="H8" s="94"/>
      <c r="I8" s="94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96"/>
      <c r="U8" s="96"/>
      <c r="V8" s="97"/>
      <c r="W8" s="97"/>
      <c r="X8" s="97"/>
      <c r="Y8" s="97"/>
      <c r="Z8" s="97"/>
      <c r="AA8" s="97"/>
      <c r="AB8" s="97"/>
      <c r="AC8" s="97"/>
      <c r="AD8" s="17">
        <f>SUM(J8:AC8)</f>
        <v>0</v>
      </c>
      <c r="AE8" s="18"/>
    </row>
    <row r="9" spans="1:31" s="1" customFormat="1" ht="38.25">
      <c r="A9" s="7" t="s">
        <v>32</v>
      </c>
      <c r="B9" s="8" t="s">
        <v>33</v>
      </c>
      <c r="C9" s="9">
        <v>1</v>
      </c>
      <c r="D9" s="92">
        <v>58</v>
      </c>
      <c r="E9" s="93">
        <v>35</v>
      </c>
      <c r="F9" s="94">
        <v>25</v>
      </c>
      <c r="G9" s="94">
        <v>2</v>
      </c>
      <c r="H9" s="94">
        <v>8</v>
      </c>
      <c r="I9" s="94">
        <v>0</v>
      </c>
      <c r="J9" s="100">
        <v>1</v>
      </c>
      <c r="K9" s="100">
        <v>2</v>
      </c>
      <c r="L9" s="100">
        <v>2</v>
      </c>
      <c r="M9" s="100">
        <v>5</v>
      </c>
      <c r="N9" s="100">
        <v>7</v>
      </c>
      <c r="O9" s="100">
        <v>1</v>
      </c>
      <c r="P9" s="100">
        <v>5</v>
      </c>
      <c r="Q9" s="100">
        <v>3</v>
      </c>
      <c r="R9" s="100">
        <v>1</v>
      </c>
      <c r="S9" s="100">
        <v>1</v>
      </c>
      <c r="T9" s="96">
        <v>0</v>
      </c>
      <c r="U9" s="96">
        <v>1</v>
      </c>
      <c r="V9" s="97">
        <v>2</v>
      </c>
      <c r="W9" s="97">
        <v>0</v>
      </c>
      <c r="X9" s="97">
        <v>3</v>
      </c>
      <c r="Y9" s="97">
        <v>1</v>
      </c>
      <c r="Z9" s="97">
        <v>0</v>
      </c>
      <c r="AA9" s="97">
        <v>0</v>
      </c>
      <c r="AB9" s="97">
        <v>0</v>
      </c>
      <c r="AC9" s="97">
        <v>0</v>
      </c>
      <c r="AD9" s="17">
        <f>SUM(J9:AC9)</f>
        <v>35</v>
      </c>
      <c r="AE9" s="18"/>
    </row>
    <row r="10" spans="1:31">
      <c r="A10" s="7"/>
      <c r="B10" s="19" t="s">
        <v>34</v>
      </c>
      <c r="C10" s="9">
        <v>1</v>
      </c>
      <c r="D10" s="92">
        <v>58</v>
      </c>
      <c r="E10" s="93">
        <v>35</v>
      </c>
      <c r="F10" s="94">
        <v>25</v>
      </c>
      <c r="G10" s="94">
        <v>2</v>
      </c>
      <c r="H10" s="94">
        <v>8</v>
      </c>
      <c r="I10" s="94">
        <v>0</v>
      </c>
      <c r="J10" s="100">
        <v>1</v>
      </c>
      <c r="K10" s="100">
        <v>2</v>
      </c>
      <c r="L10" s="100">
        <v>2</v>
      </c>
      <c r="M10" s="100">
        <v>5</v>
      </c>
      <c r="N10" s="100">
        <v>7</v>
      </c>
      <c r="O10" s="100">
        <v>1</v>
      </c>
      <c r="P10" s="100">
        <v>5</v>
      </c>
      <c r="Q10" s="100">
        <v>3</v>
      </c>
      <c r="R10" s="100">
        <v>1</v>
      </c>
      <c r="S10" s="100">
        <v>1</v>
      </c>
      <c r="T10" s="96">
        <v>0</v>
      </c>
      <c r="U10" s="96">
        <v>1</v>
      </c>
      <c r="V10" s="97">
        <v>2</v>
      </c>
      <c r="W10" s="97">
        <v>0</v>
      </c>
      <c r="X10" s="97">
        <v>3</v>
      </c>
      <c r="Y10" s="97">
        <v>1</v>
      </c>
      <c r="Z10" s="97">
        <v>0</v>
      </c>
      <c r="AA10" s="97">
        <v>0</v>
      </c>
      <c r="AB10" s="97">
        <v>0</v>
      </c>
      <c r="AC10" s="97">
        <v>0</v>
      </c>
      <c r="AD10" s="17">
        <f>SUM(J10:AC10)</f>
        <v>35</v>
      </c>
      <c r="AE10" s="18">
        <f>SUM(AD10)</f>
        <v>35</v>
      </c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101"/>
      <c r="C12" s="101"/>
      <c r="D12" s="23"/>
      <c r="E12" s="23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>
        <v>9</v>
      </c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87">
        <v>1</v>
      </c>
      <c r="G16" s="87">
        <v>4</v>
      </c>
      <c r="H16" s="87">
        <v>1</v>
      </c>
      <c r="I16" s="87">
        <v>1</v>
      </c>
      <c r="J16" s="106">
        <v>36</v>
      </c>
      <c r="K16" s="105">
        <v>18</v>
      </c>
      <c r="L16" s="92">
        <v>61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87">
        <v>0</v>
      </c>
      <c r="G17" s="87">
        <v>1</v>
      </c>
      <c r="H17" s="87">
        <v>0</v>
      </c>
      <c r="I17" s="87">
        <v>1</v>
      </c>
      <c r="J17" s="87">
        <v>21</v>
      </c>
      <c r="K17" s="87">
        <v>6</v>
      </c>
      <c r="L17" s="92">
        <f t="shared" ref="L17:L21" si="0">SUM(F17:K17)</f>
        <v>29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7"/>
      <c r="B18" s="156" t="s">
        <v>44</v>
      </c>
      <c r="C18" s="156"/>
      <c r="D18" s="156"/>
      <c r="E18" s="156"/>
      <c r="F18" s="87" t="s">
        <v>45</v>
      </c>
      <c r="G18" s="87" t="s">
        <v>45</v>
      </c>
      <c r="H18" s="90" t="s">
        <v>45</v>
      </c>
      <c r="I18" s="90" t="s">
        <v>45</v>
      </c>
      <c r="J18" s="91" t="s">
        <v>45</v>
      </c>
      <c r="K18" s="105" t="s">
        <v>45</v>
      </c>
      <c r="L18" s="92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7"/>
      <c r="B19" s="156" t="s">
        <v>123</v>
      </c>
      <c r="C19" s="156"/>
      <c r="D19" s="156"/>
      <c r="E19" s="156"/>
      <c r="F19" s="87">
        <v>0</v>
      </c>
      <c r="G19" s="87">
        <v>1</v>
      </c>
      <c r="H19" s="87">
        <v>0</v>
      </c>
      <c r="I19" s="87">
        <v>1</v>
      </c>
      <c r="J19" s="106">
        <v>20</v>
      </c>
      <c r="K19" s="105">
        <v>6</v>
      </c>
      <c r="L19" s="92">
        <f t="shared" si="0"/>
        <v>28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7"/>
      <c r="B20" s="7" t="s">
        <v>46</v>
      </c>
      <c r="C20" s="7"/>
      <c r="D20" s="7"/>
      <c r="E20" s="7"/>
      <c r="F20" s="87">
        <v>0</v>
      </c>
      <c r="G20" s="87">
        <v>0</v>
      </c>
      <c r="H20" s="87">
        <v>0</v>
      </c>
      <c r="I20" s="87">
        <v>0</v>
      </c>
      <c r="J20" s="106">
        <v>0</v>
      </c>
      <c r="K20" s="105">
        <v>0</v>
      </c>
      <c r="L20" s="92">
        <f t="shared" si="0"/>
        <v>0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87">
        <f t="shared" ref="F21:I21" si="1">F16-F17+F19</f>
        <v>1</v>
      </c>
      <c r="G21" s="87">
        <v>2</v>
      </c>
      <c r="H21" s="87">
        <f t="shared" si="1"/>
        <v>1</v>
      </c>
      <c r="I21" s="87">
        <f t="shared" si="1"/>
        <v>1</v>
      </c>
      <c r="J21" s="87">
        <v>35</v>
      </c>
      <c r="K21" s="87">
        <v>18</v>
      </c>
      <c r="L21" s="92">
        <f t="shared" si="0"/>
        <v>58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70.5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99"/>
      <c r="D30" s="98"/>
      <c r="E30" s="100"/>
      <c r="F30" s="100"/>
      <c r="G30" s="44"/>
      <c r="H30" s="45"/>
      <c r="I30" s="45"/>
      <c r="J30" s="46">
        <f>C30+D30+G30</f>
        <v>0</v>
      </c>
      <c r="K30" s="94">
        <f>E30+C30+H30</f>
        <v>0</v>
      </c>
      <c r="L30" s="94">
        <f>F30+I30</f>
        <v>0</v>
      </c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92"/>
      <c r="D31" s="100"/>
      <c r="E31" s="100"/>
      <c r="F31" s="100"/>
      <c r="G31" s="45"/>
      <c r="H31" s="45"/>
      <c r="I31" s="45"/>
      <c r="J31" s="46">
        <f>C31+D31+G31</f>
        <v>0</v>
      </c>
      <c r="K31" s="94">
        <f>E31+C31+H31</f>
        <v>0</v>
      </c>
      <c r="L31" s="94">
        <f>F31+I31</f>
        <v>0</v>
      </c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92"/>
      <c r="D32" s="100"/>
      <c r="E32" s="100"/>
      <c r="F32" s="100"/>
      <c r="G32" s="45"/>
      <c r="H32" s="45"/>
      <c r="I32" s="45"/>
      <c r="J32" s="46">
        <f>C32+D32+G32</f>
        <v>0</v>
      </c>
      <c r="K32" s="94">
        <f>E32+C32+H32</f>
        <v>0</v>
      </c>
      <c r="L32" s="94">
        <f>F32+I32</f>
        <v>0</v>
      </c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92">
        <v>5</v>
      </c>
      <c r="D33" s="100">
        <v>41</v>
      </c>
      <c r="E33" s="100">
        <v>35</v>
      </c>
      <c r="F33" s="100">
        <v>6</v>
      </c>
      <c r="G33" s="45">
        <v>21</v>
      </c>
      <c r="H33" s="45">
        <v>18</v>
      </c>
      <c r="I33" s="45">
        <v>3</v>
      </c>
      <c r="J33" s="46">
        <v>67</v>
      </c>
      <c r="K33" s="94">
        <v>58</v>
      </c>
      <c r="L33" s="94">
        <v>9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92"/>
      <c r="D34" s="100"/>
      <c r="E34" s="100"/>
      <c r="F34" s="100"/>
      <c r="G34" s="45"/>
      <c r="H34" s="45"/>
      <c r="I34" s="45"/>
      <c r="J34" s="46"/>
      <c r="K34" s="94"/>
      <c r="L34" s="94"/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101"/>
      <c r="C36" s="101"/>
      <c r="D36" s="101"/>
      <c r="E36" s="101"/>
      <c r="F36" s="101"/>
      <c r="G36" s="101"/>
      <c r="H36" s="101"/>
      <c r="I36" s="101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102"/>
      <c r="E39" s="177" t="s">
        <v>60</v>
      </c>
      <c r="F39" s="177"/>
      <c r="G39" s="177"/>
      <c r="H39" s="93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102" t="s">
        <v>61</v>
      </c>
      <c r="E40" s="93" t="s">
        <v>62</v>
      </c>
      <c r="F40" s="93">
        <v>1</v>
      </c>
      <c r="G40" s="93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93"/>
      <c r="D41" s="93"/>
      <c r="E41" s="93"/>
      <c r="F41" s="93"/>
      <c r="G41" s="93"/>
      <c r="H41" s="93"/>
      <c r="I41" s="22">
        <f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93"/>
      <c r="D42" s="93"/>
      <c r="E42" s="93"/>
      <c r="F42" s="93"/>
      <c r="G42" s="93"/>
      <c r="H42" s="93"/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93"/>
      <c r="D43" s="93"/>
      <c r="E43" s="93"/>
      <c r="F43" s="93"/>
      <c r="G43" s="93"/>
      <c r="H43" s="93"/>
      <c r="I43" s="22">
        <f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93">
        <v>35</v>
      </c>
      <c r="D44" s="93">
        <v>10</v>
      </c>
      <c r="E44" s="93">
        <v>16</v>
      </c>
      <c r="F44" s="93">
        <v>8</v>
      </c>
      <c r="G44" s="93">
        <v>0</v>
      </c>
      <c r="H44" s="93">
        <v>1</v>
      </c>
      <c r="I44" s="22">
        <f>SUM(D44:H44)</f>
        <v>35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93" t="s">
        <v>34</v>
      </c>
      <c r="C45" s="93">
        <v>35</v>
      </c>
      <c r="D45" s="93">
        <v>10</v>
      </c>
      <c r="E45" s="93">
        <v>16</v>
      </c>
      <c r="F45" s="93">
        <v>8</v>
      </c>
      <c r="G45" s="93">
        <v>0</v>
      </c>
      <c r="H45" s="93">
        <v>1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101" t="s">
        <v>65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10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10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45"/>
      <c r="D51" s="45"/>
      <c r="E51" s="45"/>
      <c r="F51" s="45"/>
      <c r="G51" s="45"/>
      <c r="H51" s="22">
        <f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45"/>
      <c r="D52" s="45"/>
      <c r="E52" s="45"/>
      <c r="F52" s="45"/>
      <c r="G52" s="45"/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45"/>
      <c r="D53" s="45"/>
      <c r="E53" s="45"/>
      <c r="F53" s="45"/>
      <c r="G53" s="45"/>
      <c r="H53" s="22">
        <f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45">
        <v>4</v>
      </c>
      <c r="D54" s="45">
        <v>4</v>
      </c>
      <c r="E54" s="45"/>
      <c r="F54" s="45"/>
      <c r="G54" s="45"/>
      <c r="H54" s="22">
        <f>SUM(D54:G54)</f>
        <v>4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>
        <v>4</v>
      </c>
      <c r="D55" s="45">
        <v>4</v>
      </c>
      <c r="E55" s="45"/>
      <c r="F55" s="45"/>
      <c r="G55" s="4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100">
        <v>0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100">
        <v>0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100">
        <v>0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00">
        <f>SUM(I59:I61)</f>
        <v>0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100">
        <v>0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 t="e">
        <f>I63/I62*100</f>
        <v>#DIV/0!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100">
        <v>0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100">
        <v>0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93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103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103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103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103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103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107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107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2"/>
      <c r="B80" s="188" t="s">
        <v>86</v>
      </c>
      <c r="C80" s="189"/>
      <c r="D80" s="108">
        <v>1</v>
      </c>
      <c r="E80" s="96">
        <v>1</v>
      </c>
      <c r="F80" s="96">
        <v>1</v>
      </c>
      <c r="G80" s="96">
        <v>1</v>
      </c>
      <c r="H80" s="64">
        <f>(E80+G80)/D80</f>
        <v>2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2"/>
      <c r="B81" s="189" t="s">
        <v>88</v>
      </c>
      <c r="C81" s="189"/>
      <c r="D81" s="108">
        <v>3</v>
      </c>
      <c r="E81" s="96">
        <v>2</v>
      </c>
      <c r="F81" s="96">
        <v>2</v>
      </c>
      <c r="G81" s="96">
        <v>2</v>
      </c>
      <c r="H81" s="64">
        <f>(E81+G81)/D81</f>
        <v>1.3333333333333333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108">
        <v>35</v>
      </c>
      <c r="E82" s="96">
        <v>20</v>
      </c>
      <c r="F82" s="96">
        <v>10</v>
      </c>
      <c r="G82" s="96">
        <v>5</v>
      </c>
      <c r="H82" s="64">
        <f>(E82+G82)/D82</f>
        <v>0.7142857142857143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15.75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 thickBot="1">
      <c r="A88" s="66"/>
      <c r="B88" s="202"/>
      <c r="C88" s="204"/>
      <c r="D88" s="206"/>
      <c r="E88" s="206"/>
      <c r="F88" s="208"/>
      <c r="G88" s="206"/>
      <c r="H88" s="206"/>
      <c r="I88" s="109" t="s">
        <v>97</v>
      </c>
      <c r="J88" s="109" t="s">
        <v>98</v>
      </c>
      <c r="K88" s="85" t="s">
        <v>99</v>
      </c>
    </row>
    <row r="89" spans="1:31" ht="15.75" thickBot="1">
      <c r="C89" s="68">
        <v>0</v>
      </c>
      <c r="D89" s="69">
        <v>0</v>
      </c>
      <c r="E89" s="69">
        <v>0</v>
      </c>
      <c r="F89" s="69">
        <v>0</v>
      </c>
      <c r="G89" s="69">
        <v>14</v>
      </c>
      <c r="H89" s="69">
        <v>2</v>
      </c>
      <c r="I89" s="69">
        <v>69</v>
      </c>
      <c r="J89" s="69">
        <v>48</v>
      </c>
      <c r="K89" s="70">
        <v>21</v>
      </c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76">
        <v>0</v>
      </c>
      <c r="B93" s="76">
        <v>0</v>
      </c>
      <c r="C93" s="76">
        <v>0</v>
      </c>
      <c r="D93" s="76">
        <v>0</v>
      </c>
      <c r="E93" s="76">
        <v>2</v>
      </c>
      <c r="F93" s="76">
        <v>0</v>
      </c>
      <c r="G93" s="76">
        <v>0</v>
      </c>
      <c r="H93" s="76">
        <v>1</v>
      </c>
      <c r="I93" s="76">
        <v>0</v>
      </c>
      <c r="J93" s="76">
        <v>6</v>
      </c>
      <c r="K93" s="76">
        <v>0</v>
      </c>
      <c r="L93" s="76">
        <v>9</v>
      </c>
      <c r="M93" s="76">
        <v>13</v>
      </c>
      <c r="N93" s="76">
        <v>15</v>
      </c>
      <c r="O93" s="76">
        <v>30</v>
      </c>
      <c r="P93" s="76">
        <v>0</v>
      </c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 t="s">
        <v>157</v>
      </c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 t="s">
        <v>158</v>
      </c>
      <c r="F98" s="201"/>
      <c r="G98" s="201"/>
      <c r="H98" s="201"/>
    </row>
  </sheetData>
  <mergeCells count="72">
    <mergeCell ref="A1:R1"/>
    <mergeCell ref="C2:P2"/>
    <mergeCell ref="A3:A5"/>
    <mergeCell ref="B3:B5"/>
    <mergeCell ref="C3:C5"/>
    <mergeCell ref="D3:D5"/>
    <mergeCell ref="E3:E5"/>
    <mergeCell ref="F3:AC3"/>
    <mergeCell ref="AE3:AE5"/>
    <mergeCell ref="F4:I4"/>
    <mergeCell ref="J4:S4"/>
    <mergeCell ref="T4:AC4"/>
    <mergeCell ref="F14:I14"/>
    <mergeCell ref="J14:J15"/>
    <mergeCell ref="K14:K15"/>
    <mergeCell ref="L14:L15"/>
    <mergeCell ref="B26:B29"/>
    <mergeCell ref="C26:C29"/>
    <mergeCell ref="D26:F27"/>
    <mergeCell ref="AD3:AD5"/>
    <mergeCell ref="B16:E16"/>
    <mergeCell ref="B17:E17"/>
    <mergeCell ref="B18:E18"/>
    <mergeCell ref="B19:E19"/>
    <mergeCell ref="B21:E21"/>
    <mergeCell ref="G26:I27"/>
    <mergeCell ref="J26:L27"/>
    <mergeCell ref="D28:D29"/>
    <mergeCell ref="E28:F28"/>
    <mergeCell ref="G28:G29"/>
    <mergeCell ref="H28:I28"/>
    <mergeCell ref="J28:J29"/>
    <mergeCell ref="K28:L28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A26:A29"/>
    <mergeCell ref="B80:C80"/>
    <mergeCell ref="B65:H65"/>
    <mergeCell ref="B66:H66"/>
    <mergeCell ref="B70:C70"/>
    <mergeCell ref="B71:C71"/>
    <mergeCell ref="B72:C72"/>
    <mergeCell ref="B73:C73"/>
    <mergeCell ref="B74:C74"/>
    <mergeCell ref="B75:C75"/>
    <mergeCell ref="A77:L77"/>
    <mergeCell ref="B78:C78"/>
    <mergeCell ref="B79:C79"/>
    <mergeCell ref="B81:C81"/>
    <mergeCell ref="B82:C82"/>
    <mergeCell ref="B87:B88"/>
    <mergeCell ref="C87:C88"/>
    <mergeCell ref="D87:D88"/>
    <mergeCell ref="E98:H98"/>
    <mergeCell ref="F87:F88"/>
    <mergeCell ref="G87:G88"/>
    <mergeCell ref="H87:H88"/>
    <mergeCell ref="I87:K87"/>
    <mergeCell ref="A91:O91"/>
    <mergeCell ref="E97:L97"/>
    <mergeCell ref="E87:E88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98"/>
  <sheetViews>
    <sheetView topLeftCell="A19" zoomScale="86" zoomScaleNormal="86" workbookViewId="0">
      <selection activeCell="P15" sqref="P15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9"/>
      <c r="D6" s="10"/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5"/>
      <c r="V6" s="16"/>
      <c r="W6" s="16"/>
      <c r="X6" s="16"/>
      <c r="Y6" s="16"/>
      <c r="Z6" s="16"/>
      <c r="AA6" s="16"/>
      <c r="AB6" s="16"/>
      <c r="AC6" s="16"/>
      <c r="AD6" s="17">
        <f>SUM(J6:AC6)</f>
        <v>0</v>
      </c>
      <c r="AE6" s="18"/>
    </row>
    <row r="7" spans="1:31" s="1" customFormat="1" ht="25.5">
      <c r="A7" s="7" t="s">
        <v>28</v>
      </c>
      <c r="B7" s="8" t="s">
        <v>29</v>
      </c>
      <c r="C7" s="9"/>
      <c r="D7" s="10"/>
      <c r="E7" s="11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6"/>
      <c r="W7" s="16"/>
      <c r="X7" s="16"/>
      <c r="Y7" s="16"/>
      <c r="Z7" s="16"/>
      <c r="AA7" s="16"/>
      <c r="AB7" s="16"/>
      <c r="AC7" s="16"/>
      <c r="AD7" s="17">
        <f>SUM(J7:AC7)</f>
        <v>0</v>
      </c>
      <c r="AE7" s="18"/>
    </row>
    <row r="8" spans="1:31" s="1" customFormat="1" ht="51">
      <c r="A8" s="7" t="s">
        <v>30</v>
      </c>
      <c r="B8" s="8" t="s">
        <v>31</v>
      </c>
      <c r="C8" s="9"/>
      <c r="D8" s="10"/>
      <c r="E8" s="11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4"/>
      <c r="V8" s="16"/>
      <c r="W8" s="16"/>
      <c r="X8" s="16"/>
      <c r="Y8" s="16"/>
      <c r="Z8" s="16"/>
      <c r="AA8" s="16"/>
      <c r="AB8" s="16"/>
      <c r="AC8" s="16"/>
      <c r="AD8" s="17">
        <f>SUM(J8:AC8)</f>
        <v>0</v>
      </c>
      <c r="AE8" s="18"/>
    </row>
    <row r="9" spans="1:31" s="1" customFormat="1" ht="38.25">
      <c r="A9" s="7" t="s">
        <v>32</v>
      </c>
      <c r="B9" s="8" t="s">
        <v>33</v>
      </c>
      <c r="C9" s="9">
        <v>1</v>
      </c>
      <c r="D9" s="10">
        <v>27</v>
      </c>
      <c r="E9" s="11">
        <v>17</v>
      </c>
      <c r="F9" s="12">
        <v>14</v>
      </c>
      <c r="G9" s="12">
        <v>1</v>
      </c>
      <c r="H9" s="12">
        <v>2</v>
      </c>
      <c r="I9" s="12">
        <v>0</v>
      </c>
      <c r="J9" s="13">
        <v>3</v>
      </c>
      <c r="K9" s="13">
        <v>1</v>
      </c>
      <c r="L9" s="13">
        <v>0</v>
      </c>
      <c r="M9" s="13">
        <v>2</v>
      </c>
      <c r="N9" s="13">
        <v>1</v>
      </c>
      <c r="O9" s="13">
        <v>2</v>
      </c>
      <c r="P9" s="13">
        <v>1</v>
      </c>
      <c r="Q9" s="13">
        <v>3</v>
      </c>
      <c r="R9" s="13">
        <v>1</v>
      </c>
      <c r="S9" s="13">
        <v>0</v>
      </c>
      <c r="T9" s="14">
        <v>0</v>
      </c>
      <c r="U9" s="14">
        <v>0</v>
      </c>
      <c r="V9" s="16">
        <v>2</v>
      </c>
      <c r="W9" s="16">
        <v>0</v>
      </c>
      <c r="X9" s="16">
        <v>0</v>
      </c>
      <c r="Y9" s="16">
        <v>0</v>
      </c>
      <c r="Z9" s="16">
        <v>1</v>
      </c>
      <c r="AA9" s="16">
        <v>0</v>
      </c>
      <c r="AB9" s="16">
        <v>0</v>
      </c>
      <c r="AC9" s="16">
        <v>0</v>
      </c>
      <c r="AD9" s="17">
        <f>SUM(J9:AC9)</f>
        <v>17</v>
      </c>
      <c r="AE9" s="18">
        <v>1</v>
      </c>
    </row>
    <row r="10" spans="1:31">
      <c r="A10" s="7"/>
      <c r="B10" s="19" t="s">
        <v>34</v>
      </c>
      <c r="C10" s="9"/>
      <c r="D10" s="10"/>
      <c r="E10" s="11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0"/>
      <c r="V10" s="16"/>
      <c r="W10" s="16"/>
      <c r="X10" s="16"/>
      <c r="Y10" s="16"/>
      <c r="Z10" s="16"/>
      <c r="AA10" s="16"/>
      <c r="AB10" s="16"/>
      <c r="AC10" s="16"/>
      <c r="AD10" s="21"/>
      <c r="AE10" s="18">
        <f>SUM(AD10)</f>
        <v>0</v>
      </c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24"/>
      <c r="C12" s="24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28">
        <v>1</v>
      </c>
      <c r="G16" s="28">
        <v>1</v>
      </c>
      <c r="H16" s="28">
        <v>1</v>
      </c>
      <c r="I16" s="28">
        <v>1</v>
      </c>
      <c r="J16" s="29">
        <v>20</v>
      </c>
      <c r="K16" s="30">
        <v>7</v>
      </c>
      <c r="L16" s="10">
        <f t="shared" ref="L16:L21" si="0">SUM(F16:K16)</f>
        <v>31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28">
        <v>0</v>
      </c>
      <c r="G17" s="28">
        <v>0</v>
      </c>
      <c r="H17" s="28">
        <v>0</v>
      </c>
      <c r="I17" s="28">
        <v>0</v>
      </c>
      <c r="J17" s="28">
        <v>6</v>
      </c>
      <c r="K17" s="28">
        <v>2</v>
      </c>
      <c r="L17" s="10">
        <f t="shared" si="0"/>
        <v>8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7"/>
      <c r="B18" s="156" t="s">
        <v>44</v>
      </c>
      <c r="C18" s="156"/>
      <c r="D18" s="156"/>
      <c r="E18" s="156"/>
      <c r="F18" s="28" t="s">
        <v>45</v>
      </c>
      <c r="G18" s="28" t="s">
        <v>45</v>
      </c>
      <c r="H18" s="31" t="s">
        <v>45</v>
      </c>
      <c r="I18" s="31" t="s">
        <v>45</v>
      </c>
      <c r="J18" s="32" t="s">
        <v>45</v>
      </c>
      <c r="K18" s="30" t="s">
        <v>45</v>
      </c>
      <c r="L18" s="10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7"/>
      <c r="B19" s="156" t="s">
        <v>123</v>
      </c>
      <c r="C19" s="156"/>
      <c r="D19" s="156"/>
      <c r="E19" s="156"/>
      <c r="F19" s="28">
        <v>0</v>
      </c>
      <c r="G19" s="28">
        <v>0</v>
      </c>
      <c r="H19" s="28">
        <v>0</v>
      </c>
      <c r="I19" s="28">
        <v>0</v>
      </c>
      <c r="J19" s="29">
        <v>3</v>
      </c>
      <c r="K19" s="30">
        <v>0</v>
      </c>
      <c r="L19" s="10">
        <f t="shared" si="0"/>
        <v>3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7"/>
      <c r="B20" s="7" t="s">
        <v>46</v>
      </c>
      <c r="C20" s="7"/>
      <c r="D20" s="7"/>
      <c r="E20" s="7"/>
      <c r="F20" s="28">
        <v>0</v>
      </c>
      <c r="G20" s="28">
        <v>0</v>
      </c>
      <c r="H20" s="28">
        <v>0</v>
      </c>
      <c r="I20" s="28">
        <v>0</v>
      </c>
      <c r="J20" s="29">
        <v>1</v>
      </c>
      <c r="K20" s="30">
        <v>0</v>
      </c>
      <c r="L20" s="10">
        <f t="shared" si="0"/>
        <v>1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28">
        <f t="shared" ref="F21:I21" si="1">F16-F17+F19</f>
        <v>1</v>
      </c>
      <c r="G21" s="28">
        <f t="shared" si="1"/>
        <v>1</v>
      </c>
      <c r="H21" s="28">
        <f t="shared" si="1"/>
        <v>1</v>
      </c>
      <c r="I21" s="28">
        <f t="shared" si="1"/>
        <v>1</v>
      </c>
      <c r="J21" s="28">
        <v>17</v>
      </c>
      <c r="K21" s="28">
        <v>6</v>
      </c>
      <c r="L21" s="10">
        <f t="shared" si="0"/>
        <v>27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70.5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42"/>
      <c r="D30" s="43"/>
      <c r="E30" s="13"/>
      <c r="F30" s="13"/>
      <c r="G30" s="44"/>
      <c r="H30" s="45"/>
      <c r="I30" s="45"/>
      <c r="J30" s="46">
        <f>C30+D30+G30</f>
        <v>0</v>
      </c>
      <c r="K30" s="12">
        <f>E30+C30+H30</f>
        <v>0</v>
      </c>
      <c r="L30" s="12">
        <f>F30+I30</f>
        <v>0</v>
      </c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10"/>
      <c r="D31" s="13"/>
      <c r="E31" s="13"/>
      <c r="F31" s="13"/>
      <c r="G31" s="45"/>
      <c r="H31" s="45"/>
      <c r="I31" s="45"/>
      <c r="J31" s="46">
        <f>C31+D31+G31</f>
        <v>0</v>
      </c>
      <c r="K31" s="12">
        <f>E31+C31+H31</f>
        <v>0</v>
      </c>
      <c r="L31" s="12">
        <f>F31+I31</f>
        <v>0</v>
      </c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10"/>
      <c r="D32" s="13"/>
      <c r="E32" s="13"/>
      <c r="F32" s="13"/>
      <c r="G32" s="45"/>
      <c r="H32" s="45"/>
      <c r="I32" s="45"/>
      <c r="J32" s="46">
        <f>C32+D32+G32</f>
        <v>0</v>
      </c>
      <c r="K32" s="12">
        <f>E32+C32+H32</f>
        <v>0</v>
      </c>
      <c r="L32" s="12">
        <f>F32+I32</f>
        <v>0</v>
      </c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10">
        <v>4</v>
      </c>
      <c r="D33" s="13">
        <v>23</v>
      </c>
      <c r="E33" s="13">
        <v>17</v>
      </c>
      <c r="F33" s="13">
        <v>6</v>
      </c>
      <c r="G33" s="45">
        <v>8</v>
      </c>
      <c r="H33" s="45">
        <v>6</v>
      </c>
      <c r="I33" s="45">
        <v>2</v>
      </c>
      <c r="J33" s="46">
        <v>35</v>
      </c>
      <c r="K33" s="12">
        <f>E33+C33+H33</f>
        <v>27</v>
      </c>
      <c r="L33" s="12">
        <f>F33+I33</f>
        <v>8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10"/>
      <c r="D34" s="13"/>
      <c r="E34" s="13"/>
      <c r="F34" s="13"/>
      <c r="G34" s="45"/>
      <c r="H34" s="45"/>
      <c r="I34" s="45"/>
      <c r="J34" s="12"/>
      <c r="K34" s="12"/>
      <c r="L34" s="12"/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51"/>
      <c r="E39" s="177" t="s">
        <v>60</v>
      </c>
      <c r="F39" s="177"/>
      <c r="G39" s="177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51" t="s">
        <v>61</v>
      </c>
      <c r="E40" s="11" t="s">
        <v>62</v>
      </c>
      <c r="F40" s="11">
        <v>1</v>
      </c>
      <c r="G40" s="11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11"/>
      <c r="D41" s="11"/>
      <c r="E41" s="11"/>
      <c r="F41" s="11"/>
      <c r="G41" s="11"/>
      <c r="H41" s="11"/>
      <c r="I41" s="22">
        <f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11"/>
      <c r="D42" s="11"/>
      <c r="E42" s="11"/>
      <c r="F42" s="11"/>
      <c r="G42" s="11"/>
      <c r="H42" s="11"/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11"/>
      <c r="D43" s="11"/>
      <c r="E43" s="11"/>
      <c r="F43" s="11"/>
      <c r="G43" s="11"/>
      <c r="H43" s="11"/>
      <c r="I43" s="22">
        <f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11">
        <v>17</v>
      </c>
      <c r="D44" s="11">
        <v>6</v>
      </c>
      <c r="E44" s="11">
        <v>6</v>
      </c>
      <c r="F44" s="11">
        <v>1</v>
      </c>
      <c r="G44" s="11">
        <v>0</v>
      </c>
      <c r="H44" s="11">
        <v>4</v>
      </c>
      <c r="I44" s="22">
        <f>SUM(D44:H44)</f>
        <v>17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11" t="s">
        <v>34</v>
      </c>
      <c r="C45" s="11"/>
      <c r="D45" s="11"/>
      <c r="E45" s="11"/>
      <c r="F45" s="11"/>
      <c r="G45" s="11"/>
      <c r="H45" s="1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24" t="s">
        <v>65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5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5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45"/>
      <c r="D51" s="45"/>
      <c r="E51" s="45"/>
      <c r="F51" s="45"/>
      <c r="G51" s="45"/>
      <c r="H51" s="22">
        <f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45"/>
      <c r="D52" s="45"/>
      <c r="E52" s="45"/>
      <c r="F52" s="45"/>
      <c r="G52" s="45"/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45"/>
      <c r="D53" s="45"/>
      <c r="E53" s="45"/>
      <c r="F53" s="45"/>
      <c r="G53" s="45"/>
      <c r="H53" s="22">
        <f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45">
        <v>3</v>
      </c>
      <c r="D54" s="45">
        <v>2</v>
      </c>
      <c r="E54" s="45">
        <v>0</v>
      </c>
      <c r="F54" s="45">
        <v>0</v>
      </c>
      <c r="G54" s="45">
        <v>0</v>
      </c>
      <c r="H54" s="22">
        <f>SUM(D54:G54)</f>
        <v>2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/>
      <c r="D55" s="45"/>
      <c r="E55" s="45"/>
      <c r="F55" s="45"/>
      <c r="G55" s="4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13">
        <v>0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13">
        <v>1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13">
        <v>1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3">
        <v>2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13">
        <v>1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>
        <f>I63/I62*100</f>
        <v>50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13">
        <v>0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13">
        <v>0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11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59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59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59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59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59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60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60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2"/>
      <c r="B80" s="188" t="s">
        <v>86</v>
      </c>
      <c r="C80" s="189"/>
      <c r="D80" s="63">
        <v>1</v>
      </c>
      <c r="E80" s="14">
        <v>1</v>
      </c>
      <c r="F80" s="14">
        <v>0</v>
      </c>
      <c r="G80" s="14">
        <v>0</v>
      </c>
      <c r="H80" s="64">
        <f>(E80+G80)/D80</f>
        <v>1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2"/>
      <c r="B81" s="189" t="s">
        <v>88</v>
      </c>
      <c r="C81" s="189"/>
      <c r="D81" s="63">
        <v>1</v>
      </c>
      <c r="E81" s="14">
        <v>0</v>
      </c>
      <c r="F81" s="14">
        <v>1</v>
      </c>
      <c r="G81" s="14">
        <v>0</v>
      </c>
      <c r="H81" s="64">
        <f>(E81+G81)/D81</f>
        <v>0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63">
        <v>17</v>
      </c>
      <c r="E82" s="14">
        <v>8</v>
      </c>
      <c r="F82" s="14">
        <v>6</v>
      </c>
      <c r="G82" s="14">
        <v>2</v>
      </c>
      <c r="H82" s="64">
        <f>(E82+G82)/D82</f>
        <v>0.58823529411764708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15.75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 thickBot="1">
      <c r="A88" s="66"/>
      <c r="B88" s="202"/>
      <c r="C88" s="204"/>
      <c r="D88" s="206"/>
      <c r="E88" s="206"/>
      <c r="F88" s="208"/>
      <c r="G88" s="206"/>
      <c r="H88" s="206"/>
      <c r="I88" s="67" t="s">
        <v>97</v>
      </c>
      <c r="J88" s="67" t="s">
        <v>98</v>
      </c>
      <c r="K88" s="85" t="s">
        <v>99</v>
      </c>
      <c r="M88" s="66"/>
    </row>
    <row r="89" spans="1:31" ht="15.75" thickBot="1">
      <c r="C89" s="68">
        <v>1</v>
      </c>
      <c r="D89" s="69">
        <v>0</v>
      </c>
      <c r="E89" s="69">
        <v>0</v>
      </c>
      <c r="F89" s="69">
        <v>4</v>
      </c>
      <c r="G89" s="69">
        <v>6</v>
      </c>
      <c r="H89" s="69">
        <v>3</v>
      </c>
      <c r="I89" s="69">
        <v>2</v>
      </c>
      <c r="J89" s="69">
        <v>2</v>
      </c>
      <c r="K89" s="70">
        <v>0</v>
      </c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76">
        <v>0</v>
      </c>
      <c r="B93" s="76">
        <v>0</v>
      </c>
      <c r="C93" s="76">
        <v>0</v>
      </c>
      <c r="D93" s="76">
        <v>0</v>
      </c>
      <c r="E93" s="76">
        <v>2</v>
      </c>
      <c r="F93" s="76">
        <v>0</v>
      </c>
      <c r="G93" s="76">
        <v>1</v>
      </c>
      <c r="H93" s="76">
        <v>1</v>
      </c>
      <c r="I93" s="76">
        <v>0</v>
      </c>
      <c r="J93" s="76">
        <v>1</v>
      </c>
      <c r="K93" s="76">
        <v>3</v>
      </c>
      <c r="L93" s="76">
        <v>6</v>
      </c>
      <c r="M93" s="76">
        <v>1</v>
      </c>
      <c r="N93" s="76">
        <v>7</v>
      </c>
      <c r="O93" s="76">
        <v>0</v>
      </c>
      <c r="P93" s="76">
        <v>0</v>
      </c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 t="s">
        <v>140</v>
      </c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 t="s">
        <v>141</v>
      </c>
      <c r="F98" s="201"/>
      <c r="G98" s="201"/>
      <c r="H98" s="201"/>
    </row>
  </sheetData>
  <customSheetViews>
    <customSheetView guid="{6817BAAA-7D92-4161-8F52-A8BEF06D3E63}" scale="86" topLeftCell="A29">
      <selection activeCell="I44" sqref="I44:I45"/>
      <pageMargins left="0.7" right="0.7" top="0.75" bottom="0.75" header="0.3" footer="0.3"/>
      <pageSetup paperSize="9" orientation="portrait" horizontalDpi="180" verticalDpi="180" r:id="rId1"/>
    </customSheetView>
    <customSheetView guid="{878F3283-E64B-4E1C-96E5-824A02C55E60}" scale="86">
      <selection activeCell="N21" sqref="N21"/>
      <pageMargins left="0.7" right="0.7" top="0.75" bottom="0.75" header="0.3" footer="0.3"/>
      <pageSetup paperSize="9" orientation="portrait" horizontalDpi="180" verticalDpi="180" r:id="rId2"/>
    </customSheetView>
    <customSheetView guid="{C3FBE323-0288-45E9-BA84-136523ED976E}" scale="86" topLeftCell="A29">
      <selection activeCell="I44" sqref="I44:I45"/>
      <pageMargins left="0.7" right="0.7" top="0.75" bottom="0.75" header="0.3" footer="0.3"/>
      <pageSetup paperSize="9" orientation="portrait" horizontalDpi="180" verticalDpi="180" r:id="rId3"/>
    </customSheetView>
    <customSheetView guid="{CB89980A-B80C-4784-8DC6-647923EB3E7F}" scale="86">
      <selection activeCell="N21" sqref="N21"/>
      <pageMargins left="0.7" right="0.7" top="0.75" bottom="0.75" header="0.3" footer="0.3"/>
      <pageSetup paperSize="9" orientation="portrait" horizontalDpi="180" verticalDpi="180" r:id="rId4"/>
    </customSheetView>
    <customSheetView guid="{65A93BE6-2060-4183-8073-5D10C34AAD3D}" scale="86" showPageBreaks="1" topLeftCell="A29">
      <selection activeCell="I44" sqref="I44:I45"/>
      <pageMargins left="0.7" right="0.7" top="0.75" bottom="0.75" header="0.3" footer="0.3"/>
      <pageSetup paperSize="9" orientation="portrait" horizontalDpi="180" verticalDpi="180" r:id="rId5"/>
    </customSheetView>
    <customSheetView guid="{54FAAB6F-F7AF-42C5-A6AB-97473703BC05}" scale="86" topLeftCell="A13">
      <selection activeCell="N18" sqref="N18"/>
      <pageMargins left="0.7" right="0.7" top="0.75" bottom="0.75" header="0.3" footer="0.3"/>
      <pageSetup paperSize="9" orientation="portrait" horizontalDpi="180" verticalDpi="180" r:id="rId6"/>
    </customSheetView>
    <customSheetView guid="{7C915046-0F0A-4839-8326-E935683D0D91}" scale="86" topLeftCell="A29">
      <selection activeCell="I44" sqref="I44:I45"/>
      <pageMargins left="0.7" right="0.7" top="0.75" bottom="0.75" header="0.3" footer="0.3"/>
      <pageSetup paperSize="9" orientation="portrait" horizontalDpi="180" verticalDpi="180" r:id="rId7"/>
    </customSheetView>
    <customSheetView guid="{41FABE75-E499-49F2-BBE6-40BE6366D32A}" scale="86" topLeftCell="A29">
      <selection activeCell="I44" sqref="I44:I45"/>
      <pageMargins left="0.7" right="0.7" top="0.75" bottom="0.75" header="0.3" footer="0.3"/>
      <pageSetup paperSize="9" orientation="portrait" horizontalDpi="180" verticalDpi="180" r:id="rId8"/>
    </customSheetView>
    <customSheetView guid="{11E0B7ED-F618-4DD2-AB64-71CA10B0C370}" scale="86" topLeftCell="A29">
      <selection activeCell="I44" sqref="I44:I45"/>
      <pageMargins left="0.7" right="0.7" top="0.75" bottom="0.75" header="0.3" footer="0.3"/>
      <pageSetup paperSize="9" orientation="portrait" horizontalDpi="180" verticalDpi="180" r:id="rId9"/>
    </customSheetView>
    <customSheetView guid="{D4FF6234-AFFB-4404-A69F-A5BB68352FFD}" scale="86" topLeftCell="A29">
      <selection activeCell="I44" sqref="I44:I45"/>
      <pageMargins left="0.7" right="0.7" top="0.75" bottom="0.75" header="0.3" footer="0.3"/>
      <pageSetup paperSize="9" orientation="portrait" horizontalDpi="180" verticalDpi="180" r:id="rId10"/>
    </customSheetView>
    <customSheetView guid="{E44D893B-87F6-4AE2-B643-5F6098FDF931}" scale="86" topLeftCell="A29">
      <selection activeCell="I44" sqref="I44:I45"/>
      <pageMargins left="0.7" right="0.7" top="0.75" bottom="0.75" header="0.3" footer="0.3"/>
      <pageSetup paperSize="9" orientation="portrait" horizontalDpi="180" verticalDpi="180" r:id="rId11"/>
    </customSheetView>
    <customSheetView guid="{190AEB8D-757B-4F45-A2C9-203B271D8093}" scale="86" topLeftCell="A7">
      <selection activeCell="I44" sqref="I44:I45"/>
      <pageMargins left="0.7" right="0.7" top="0.75" bottom="0.75" header="0.3" footer="0.3"/>
      <pageSetup paperSize="9" orientation="portrait" horizontalDpi="180" verticalDpi="180" r:id="rId12"/>
    </customSheetView>
    <customSheetView guid="{44109D77-B8DD-48C8-B46C-6A467E8FAB37}" scale="86" topLeftCell="A15">
      <selection activeCell="S91" sqref="S91"/>
      <pageMargins left="0.7" right="0.7" top="0.75" bottom="0.75" header="0.3" footer="0.3"/>
      <pageSetup paperSize="9" orientation="portrait" horizontalDpi="180" verticalDpi="180" r:id="rId13"/>
    </customSheetView>
    <customSheetView guid="{E76180EB-DCA1-4A3F-B4E8-38F83780C6F6}" scale="86" topLeftCell="A29">
      <selection activeCell="I44" sqref="I44:I45"/>
      <pageMargins left="0.7" right="0.7" top="0.75" bottom="0.75" header="0.3" footer="0.3"/>
      <pageSetup paperSize="9" orientation="portrait" horizontalDpi="180" verticalDpi="180" r:id="rId14"/>
    </customSheetView>
    <customSheetView guid="{711FEC62-DC54-4010-B01A-7B7080831EFE}" scale="86" topLeftCell="A29">
      <selection activeCell="I44" sqref="I44:I45"/>
      <pageMargins left="0.7" right="0.7" top="0.75" bottom="0.75" header="0.3" footer="0.3"/>
      <pageSetup paperSize="9" orientation="portrait" horizontalDpi="180" verticalDpi="180" r:id="rId15"/>
    </customSheetView>
    <customSheetView guid="{AE0FEBDB-FEA0-4FC0-B414-4E532187AA15}" scale="86" topLeftCell="A29">
      <selection activeCell="I44" sqref="I44:I45"/>
      <pageMargins left="0.7" right="0.7" top="0.75" bottom="0.75" header="0.3" footer="0.3"/>
      <pageSetup paperSize="9" orientation="portrait" horizontalDpi="180" verticalDpi="180" r:id="rId16"/>
    </customSheetView>
    <customSheetView guid="{5A7E10AF-9E8C-4EDA-A652-FA0065B3043B}" scale="86" topLeftCell="A29">
      <selection activeCell="I44" sqref="I44:I45"/>
      <pageMargins left="0.7" right="0.7" top="0.75" bottom="0.75" header="0.3" footer="0.3"/>
      <pageSetup paperSize="9" orientation="portrait" horizontalDpi="180" verticalDpi="180" r:id="rId17"/>
    </customSheetView>
    <customSheetView guid="{89EFAEB9-F4EF-4E89-A843-DFCA76794920}" scale="86">
      <selection activeCell="O93" sqref="O93"/>
      <pageMargins left="0.7" right="0.7" top="0.75" bottom="0.75" header="0.3" footer="0.3"/>
      <pageSetup paperSize="9" orientation="portrait" horizontalDpi="180" verticalDpi="180" r:id="rId18"/>
    </customSheetView>
    <customSheetView guid="{266C4793-6A1A-41DA-BD61-CE31394EC461}" scale="86">
      <selection activeCell="I44" sqref="I44:I45"/>
      <pageMargins left="0.7" right="0.7" top="0.75" bottom="0.75" header="0.3" footer="0.3"/>
      <pageSetup paperSize="9" orientation="portrait" horizontalDpi="180" verticalDpi="180" r:id="rId19"/>
    </customSheetView>
    <customSheetView guid="{36FDC8A0-6579-4B1F-9F1B-C4336938DC92}" scale="86" topLeftCell="A31">
      <selection activeCell="N18" sqref="N18"/>
      <pageMargins left="0.7" right="0.7" top="0.75" bottom="0.75" header="0.3" footer="0.3"/>
      <pageSetup paperSize="9" orientation="portrait" horizontalDpi="180" verticalDpi="180" r:id="rId20"/>
    </customSheetView>
    <customSheetView guid="{CD787B8C-9644-449A-849F-FDCA76B0EFF2}" scale="86" topLeftCell="A31">
      <selection activeCell="P15" sqref="P15"/>
      <pageMargins left="0.7" right="0.7" top="0.75" bottom="0.75" header="0.3" footer="0.3"/>
      <pageSetup paperSize="9" orientation="portrait" horizontalDpi="180" verticalDpi="180" r:id="rId21"/>
    </customSheetView>
  </customSheetViews>
  <mergeCells count="72">
    <mergeCell ref="AE3:AE5"/>
    <mergeCell ref="I87:K87"/>
    <mergeCell ref="A91:O91"/>
    <mergeCell ref="E97:L97"/>
    <mergeCell ref="E98:H98"/>
    <mergeCell ref="B81:C81"/>
    <mergeCell ref="B82:C82"/>
    <mergeCell ref="B87:B88"/>
    <mergeCell ref="C87:C88"/>
    <mergeCell ref="D87:D88"/>
    <mergeCell ref="E87:E88"/>
    <mergeCell ref="F87:F88"/>
    <mergeCell ref="G87:G88"/>
    <mergeCell ref="H87:H88"/>
    <mergeCell ref="B74:C74"/>
    <mergeCell ref="B75:C75"/>
    <mergeCell ref="A77:L77"/>
    <mergeCell ref="B78:C78"/>
    <mergeCell ref="B79:C79"/>
    <mergeCell ref="B80:C80"/>
    <mergeCell ref="B65:H65"/>
    <mergeCell ref="B66:H66"/>
    <mergeCell ref="B70:C70"/>
    <mergeCell ref="B71:C71"/>
    <mergeCell ref="B72:C72"/>
    <mergeCell ref="B73:C73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E28:F28"/>
    <mergeCell ref="G28:G29"/>
    <mergeCell ref="H28:I28"/>
    <mergeCell ref="J28:J29"/>
    <mergeCell ref="K28:L28"/>
    <mergeCell ref="F14:I14"/>
    <mergeCell ref="J14:J15"/>
    <mergeCell ref="K14:K15"/>
    <mergeCell ref="L14:L15"/>
    <mergeCell ref="A26:A29"/>
    <mergeCell ref="B26:B29"/>
    <mergeCell ref="C26:C29"/>
    <mergeCell ref="D26:F27"/>
    <mergeCell ref="B16:E16"/>
    <mergeCell ref="B17:E17"/>
    <mergeCell ref="B18:E18"/>
    <mergeCell ref="B19:E19"/>
    <mergeCell ref="B21:E21"/>
    <mergeCell ref="G26:I27"/>
    <mergeCell ref="J26:L27"/>
    <mergeCell ref="D28:D29"/>
    <mergeCell ref="AD3:AD5"/>
    <mergeCell ref="A1:R1"/>
    <mergeCell ref="C2:P2"/>
    <mergeCell ref="A3:A5"/>
    <mergeCell ref="B3:B5"/>
    <mergeCell ref="C3:C5"/>
    <mergeCell ref="D3:D5"/>
    <mergeCell ref="E3:E5"/>
    <mergeCell ref="F3:AC3"/>
    <mergeCell ref="J4:S4"/>
    <mergeCell ref="T4:AC4"/>
    <mergeCell ref="F4:I4"/>
  </mergeCells>
  <pageMargins left="0.7" right="0.7" top="0.75" bottom="0.75" header="0.3" footer="0.3"/>
  <pageSetup paperSize="9" orientation="portrait" horizontalDpi="180" verticalDpi="180" r:id="rId2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98"/>
  <sheetViews>
    <sheetView topLeftCell="A34" zoomScale="80" zoomScaleNormal="80" workbookViewId="0">
      <selection activeCell="P15" sqref="P15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9"/>
      <c r="D6" s="10"/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5"/>
      <c r="V6" s="16"/>
      <c r="W6" s="16"/>
      <c r="X6" s="16"/>
      <c r="Y6" s="16"/>
      <c r="Z6" s="16"/>
      <c r="AA6" s="16"/>
      <c r="AB6" s="16"/>
      <c r="AC6" s="16"/>
      <c r="AD6" s="17">
        <f>SUM(J6:AC6)</f>
        <v>0</v>
      </c>
      <c r="AE6" s="18"/>
    </row>
    <row r="7" spans="1:31" s="1" customFormat="1" ht="25.5">
      <c r="A7" s="7" t="s">
        <v>28</v>
      </c>
      <c r="B7" s="8" t="s">
        <v>29</v>
      </c>
      <c r="C7" s="9"/>
      <c r="D7" s="10"/>
      <c r="E7" s="11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6"/>
      <c r="W7" s="16"/>
      <c r="X7" s="16"/>
      <c r="Y7" s="16"/>
      <c r="Z7" s="16"/>
      <c r="AA7" s="16"/>
      <c r="AB7" s="16"/>
      <c r="AC7" s="16"/>
      <c r="AD7" s="17">
        <f>SUM(J7:AC7)</f>
        <v>0</v>
      </c>
      <c r="AE7" s="18"/>
    </row>
    <row r="8" spans="1:31" s="1" customFormat="1" ht="51">
      <c r="A8" s="7" t="s">
        <v>30</v>
      </c>
      <c r="B8" s="8" t="s">
        <v>31</v>
      </c>
      <c r="C8" s="9"/>
      <c r="D8" s="10"/>
      <c r="E8" s="11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4"/>
      <c r="V8" s="16"/>
      <c r="W8" s="16"/>
      <c r="X8" s="16"/>
      <c r="Y8" s="16"/>
      <c r="Z8" s="16"/>
      <c r="AA8" s="16"/>
      <c r="AB8" s="16"/>
      <c r="AC8" s="16"/>
      <c r="AD8" s="17">
        <f>SUM(J8:AC8)</f>
        <v>0</v>
      </c>
      <c r="AE8" s="18"/>
    </row>
    <row r="9" spans="1:31" s="1" customFormat="1" ht="38.25">
      <c r="A9" s="7" t="s">
        <v>32</v>
      </c>
      <c r="B9" s="8" t="s">
        <v>33</v>
      </c>
      <c r="C9" s="9">
        <v>1</v>
      </c>
      <c r="D9" s="10">
        <v>39</v>
      </c>
      <c r="E9" s="11">
        <v>27</v>
      </c>
      <c r="F9" s="12">
        <v>21</v>
      </c>
      <c r="G9" s="12"/>
      <c r="H9" s="12">
        <v>6</v>
      </c>
      <c r="I9" s="12"/>
      <c r="J9" s="13"/>
      <c r="K9" s="13">
        <v>1</v>
      </c>
      <c r="L9" s="13">
        <v>1</v>
      </c>
      <c r="M9" s="13">
        <v>2</v>
      </c>
      <c r="N9" s="13"/>
      <c r="O9" s="13">
        <v>2</v>
      </c>
      <c r="P9" s="13">
        <v>3</v>
      </c>
      <c r="Q9" s="13">
        <v>1</v>
      </c>
      <c r="R9" s="13">
        <v>5</v>
      </c>
      <c r="S9" s="13">
        <v>4</v>
      </c>
      <c r="T9" s="14">
        <v>1</v>
      </c>
      <c r="U9" s="14">
        <v>2</v>
      </c>
      <c r="V9" s="16">
        <v>2</v>
      </c>
      <c r="W9" s="16"/>
      <c r="X9" s="16"/>
      <c r="Y9" s="16"/>
      <c r="Z9" s="16">
        <v>1</v>
      </c>
      <c r="AA9" s="16"/>
      <c r="AB9" s="16"/>
      <c r="AC9" s="16">
        <v>2</v>
      </c>
      <c r="AD9" s="17">
        <f>SUM(J9:AC9)</f>
        <v>27</v>
      </c>
      <c r="AE9" s="18">
        <v>1</v>
      </c>
    </row>
    <row r="10" spans="1:31">
      <c r="A10" s="7"/>
      <c r="B10" s="19" t="s">
        <v>34</v>
      </c>
      <c r="C10" s="9"/>
      <c r="D10" s="10"/>
      <c r="E10" s="11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0"/>
      <c r="V10" s="16"/>
      <c r="W10" s="16"/>
      <c r="X10" s="16"/>
      <c r="Y10" s="16"/>
      <c r="Z10" s="16"/>
      <c r="AA10" s="16"/>
      <c r="AB10" s="16"/>
      <c r="AC10" s="16"/>
      <c r="AD10" s="21"/>
      <c r="AE10" s="18">
        <f>SUM(AD10)</f>
        <v>0</v>
      </c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24"/>
      <c r="C12" s="24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28">
        <v>1</v>
      </c>
      <c r="G16" s="28">
        <v>1</v>
      </c>
      <c r="H16" s="28">
        <v>1</v>
      </c>
      <c r="I16" s="28">
        <v>1</v>
      </c>
      <c r="J16" s="29">
        <v>26</v>
      </c>
      <c r="K16" s="30">
        <v>7</v>
      </c>
      <c r="L16" s="10">
        <f t="shared" ref="L16:L21" si="0">SUM(F16:K16)</f>
        <v>37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28"/>
      <c r="G17" s="28"/>
      <c r="H17" s="28"/>
      <c r="I17" s="28"/>
      <c r="J17" s="28">
        <v>2</v>
      </c>
      <c r="K17" s="28"/>
      <c r="L17" s="10">
        <f t="shared" si="0"/>
        <v>2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7"/>
      <c r="B18" s="156" t="s">
        <v>44</v>
      </c>
      <c r="C18" s="156"/>
      <c r="D18" s="156"/>
      <c r="E18" s="156"/>
      <c r="F18" s="28" t="s">
        <v>45</v>
      </c>
      <c r="G18" s="28" t="s">
        <v>45</v>
      </c>
      <c r="H18" s="31" t="s">
        <v>45</v>
      </c>
      <c r="I18" s="31" t="s">
        <v>45</v>
      </c>
      <c r="J18" s="32" t="s">
        <v>45</v>
      </c>
      <c r="K18" s="30" t="s">
        <v>45</v>
      </c>
      <c r="L18" s="10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7"/>
      <c r="B19" s="156" t="s">
        <v>123</v>
      </c>
      <c r="C19" s="156"/>
      <c r="D19" s="156"/>
      <c r="E19" s="156"/>
      <c r="F19" s="28"/>
      <c r="G19" s="28"/>
      <c r="H19" s="28"/>
      <c r="I19" s="28"/>
      <c r="J19" s="29">
        <v>3</v>
      </c>
      <c r="K19" s="30">
        <v>1</v>
      </c>
      <c r="L19" s="10">
        <f t="shared" si="0"/>
        <v>4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7"/>
      <c r="B20" s="7" t="s">
        <v>46</v>
      </c>
      <c r="C20" s="7"/>
      <c r="D20" s="7"/>
      <c r="E20" s="7"/>
      <c r="F20" s="28"/>
      <c r="G20" s="28"/>
      <c r="H20" s="28"/>
      <c r="I20" s="28"/>
      <c r="J20" s="29"/>
      <c r="K20" s="30"/>
      <c r="L20" s="10">
        <f t="shared" si="0"/>
        <v>0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28">
        <f t="shared" ref="F21:K21" si="1">F16-F17+F19</f>
        <v>1</v>
      </c>
      <c r="G21" s="28">
        <f t="shared" si="1"/>
        <v>1</v>
      </c>
      <c r="H21" s="28">
        <f t="shared" si="1"/>
        <v>1</v>
      </c>
      <c r="I21" s="28">
        <f t="shared" si="1"/>
        <v>1</v>
      </c>
      <c r="J21" s="28">
        <f t="shared" si="1"/>
        <v>27</v>
      </c>
      <c r="K21" s="28">
        <f t="shared" si="1"/>
        <v>8</v>
      </c>
      <c r="L21" s="10">
        <f t="shared" si="0"/>
        <v>39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70.5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42"/>
      <c r="D30" s="43"/>
      <c r="E30" s="13"/>
      <c r="F30" s="13"/>
      <c r="G30" s="44"/>
      <c r="H30" s="45"/>
      <c r="I30" s="45"/>
      <c r="J30" s="46">
        <f>C30+D30+G30</f>
        <v>0</v>
      </c>
      <c r="K30" s="12">
        <f>E30+C30+H30</f>
        <v>0</v>
      </c>
      <c r="L30" s="12">
        <f>F30+I30</f>
        <v>0</v>
      </c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10"/>
      <c r="D31" s="13"/>
      <c r="E31" s="13"/>
      <c r="F31" s="13"/>
      <c r="G31" s="45"/>
      <c r="H31" s="45"/>
      <c r="I31" s="45"/>
      <c r="J31" s="46">
        <f>C31+D31+G31</f>
        <v>0</v>
      </c>
      <c r="K31" s="12">
        <f>E31+C31+H31</f>
        <v>0</v>
      </c>
      <c r="L31" s="12">
        <f>F31+I31</f>
        <v>0</v>
      </c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10"/>
      <c r="D32" s="13"/>
      <c r="E32" s="13"/>
      <c r="F32" s="13"/>
      <c r="G32" s="45"/>
      <c r="H32" s="45"/>
      <c r="I32" s="45"/>
      <c r="J32" s="46">
        <f>C32+D32+G32</f>
        <v>0</v>
      </c>
      <c r="K32" s="12">
        <f>E32+C32+H32</f>
        <v>0</v>
      </c>
      <c r="L32" s="12">
        <f>F32+I32</f>
        <v>0</v>
      </c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10">
        <v>4</v>
      </c>
      <c r="D33" s="13">
        <v>38</v>
      </c>
      <c r="E33" s="13">
        <v>27</v>
      </c>
      <c r="F33" s="13">
        <v>11</v>
      </c>
      <c r="G33" s="45">
        <v>14</v>
      </c>
      <c r="H33" s="45">
        <v>8</v>
      </c>
      <c r="I33" s="45">
        <v>6</v>
      </c>
      <c r="J33" s="46">
        <f>C33+D33+G33</f>
        <v>56</v>
      </c>
      <c r="K33" s="12">
        <f>E33+C33+H33</f>
        <v>39</v>
      </c>
      <c r="L33" s="12">
        <f>F33+I33</f>
        <v>17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10"/>
      <c r="D34" s="13"/>
      <c r="E34" s="13"/>
      <c r="F34" s="13"/>
      <c r="G34" s="45"/>
      <c r="H34" s="45"/>
      <c r="I34" s="45"/>
      <c r="J34" s="12"/>
      <c r="K34" s="12"/>
      <c r="L34" s="12"/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51"/>
      <c r="E39" s="177" t="s">
        <v>60</v>
      </c>
      <c r="F39" s="177"/>
      <c r="G39" s="177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51" t="s">
        <v>61</v>
      </c>
      <c r="E40" s="11" t="s">
        <v>62</v>
      </c>
      <c r="F40" s="11">
        <v>1</v>
      </c>
      <c r="G40" s="11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11"/>
      <c r="D41" s="11"/>
      <c r="E41" s="11"/>
      <c r="F41" s="11"/>
      <c r="G41" s="11"/>
      <c r="H41" s="11"/>
      <c r="I41" s="22">
        <f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11"/>
      <c r="D42" s="11"/>
      <c r="E42" s="11"/>
      <c r="F42" s="11"/>
      <c r="G42" s="11"/>
      <c r="H42" s="11"/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11"/>
      <c r="D43" s="11"/>
      <c r="E43" s="11"/>
      <c r="F43" s="11"/>
      <c r="G43" s="11"/>
      <c r="H43" s="11"/>
      <c r="I43" s="22">
        <f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11">
        <v>27</v>
      </c>
      <c r="D44" s="11">
        <v>14</v>
      </c>
      <c r="E44" s="11">
        <v>3</v>
      </c>
      <c r="F44" s="11">
        <v>6</v>
      </c>
      <c r="G44" s="11"/>
      <c r="H44" s="11">
        <v>4</v>
      </c>
      <c r="I44" s="22">
        <f>SUM(D44:H44)</f>
        <v>27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11" t="s">
        <v>34</v>
      </c>
      <c r="C45" s="11"/>
      <c r="D45" s="11"/>
      <c r="E45" s="11"/>
      <c r="F45" s="11"/>
      <c r="G45" s="11"/>
      <c r="H45" s="1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24" t="s">
        <v>65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5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5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45"/>
      <c r="D51" s="45"/>
      <c r="E51" s="45"/>
      <c r="F51" s="45"/>
      <c r="G51" s="45"/>
      <c r="H51" s="22">
        <f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45"/>
      <c r="D52" s="45"/>
      <c r="E52" s="45"/>
      <c r="F52" s="45"/>
      <c r="G52" s="45"/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45"/>
      <c r="D53" s="45"/>
      <c r="E53" s="45"/>
      <c r="F53" s="45"/>
      <c r="G53" s="45"/>
      <c r="H53" s="22">
        <f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45">
        <v>3</v>
      </c>
      <c r="D54" s="45">
        <v>3</v>
      </c>
      <c r="E54" s="45"/>
      <c r="F54" s="45"/>
      <c r="G54" s="45"/>
      <c r="H54" s="22">
        <f>SUM(D54:G54)</f>
        <v>3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/>
      <c r="D55" s="45"/>
      <c r="E55" s="45"/>
      <c r="F55" s="45"/>
      <c r="G55" s="4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13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13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13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3">
        <f>SUM(I59:I61)</f>
        <v>0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13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 t="e">
        <f>I63/I62*100</f>
        <v>#DIV/0!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13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13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11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59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59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59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59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59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60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60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2"/>
      <c r="B80" s="188" t="s">
        <v>86</v>
      </c>
      <c r="C80" s="189"/>
      <c r="D80" s="63">
        <v>1</v>
      </c>
      <c r="E80" s="14"/>
      <c r="F80" s="14"/>
      <c r="G80" s="14"/>
      <c r="H80" s="64">
        <f>(E80+G80)/D80</f>
        <v>0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2"/>
      <c r="B81" s="189" t="s">
        <v>88</v>
      </c>
      <c r="C81" s="189"/>
      <c r="D81" s="63">
        <v>2</v>
      </c>
      <c r="E81" s="14"/>
      <c r="F81" s="14">
        <v>2</v>
      </c>
      <c r="G81" s="14">
        <v>2</v>
      </c>
      <c r="H81" s="64">
        <f>(E81+G81)/D81</f>
        <v>1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63">
        <v>27</v>
      </c>
      <c r="E82" s="14">
        <v>6</v>
      </c>
      <c r="F82" s="14">
        <v>6</v>
      </c>
      <c r="G82" s="14">
        <v>5</v>
      </c>
      <c r="H82" s="64">
        <f>(E82+G82)/D82</f>
        <v>0.40740740740740738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15.75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 thickBot="1">
      <c r="A88" s="66"/>
      <c r="B88" s="202"/>
      <c r="C88" s="204"/>
      <c r="D88" s="206"/>
      <c r="E88" s="206"/>
      <c r="F88" s="208"/>
      <c r="G88" s="206"/>
      <c r="H88" s="206"/>
      <c r="I88" s="67" t="s">
        <v>97</v>
      </c>
      <c r="J88" s="67" t="s">
        <v>98</v>
      </c>
      <c r="K88" s="85" t="s">
        <v>99</v>
      </c>
    </row>
    <row r="89" spans="1:31" ht="15.75" thickBot="1">
      <c r="C89" s="68">
        <v>1</v>
      </c>
      <c r="D89" s="69"/>
      <c r="E89" s="69"/>
      <c r="F89" s="69">
        <v>4</v>
      </c>
      <c r="G89" s="69">
        <v>12</v>
      </c>
      <c r="H89" s="69"/>
      <c r="I89" s="69">
        <v>2</v>
      </c>
      <c r="J89" s="69">
        <v>2</v>
      </c>
      <c r="K89" s="70"/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76"/>
      <c r="B93" s="76">
        <v>1</v>
      </c>
      <c r="C93" s="76">
        <v>2</v>
      </c>
      <c r="D93" s="76">
        <v>1</v>
      </c>
      <c r="E93" s="76">
        <v>1</v>
      </c>
      <c r="F93" s="76"/>
      <c r="G93" s="76">
        <v>1</v>
      </c>
      <c r="H93" s="76">
        <v>1</v>
      </c>
      <c r="I93" s="76">
        <v>1</v>
      </c>
      <c r="J93" s="76">
        <v>3</v>
      </c>
      <c r="K93" s="76"/>
      <c r="L93" s="76">
        <v>1</v>
      </c>
      <c r="M93" s="76">
        <v>4</v>
      </c>
      <c r="N93" s="76">
        <v>12</v>
      </c>
      <c r="O93" s="76">
        <v>29</v>
      </c>
      <c r="P93" s="76">
        <v>11</v>
      </c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 t="s">
        <v>152</v>
      </c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 t="s">
        <v>153</v>
      </c>
      <c r="F98" s="201"/>
      <c r="G98" s="201"/>
      <c r="H98" s="201"/>
    </row>
  </sheetData>
  <customSheetViews>
    <customSheetView guid="{6817BAAA-7D92-4161-8F52-A8BEF06D3E63}" scale="86" topLeftCell="A29">
      <selection activeCell="I45" sqref="I45"/>
      <pageMargins left="0.7" right="0.7" top="0.75" bottom="0.75" header="0.3" footer="0.3"/>
      <pageSetup paperSize="9" orientation="portrait" horizontalDpi="180" verticalDpi="180" r:id="rId1"/>
    </customSheetView>
    <customSheetView guid="{878F3283-E64B-4E1C-96E5-824A02C55E60}" scale="86" topLeftCell="A8">
      <selection activeCell="I45" sqref="I45"/>
      <pageMargins left="0.7" right="0.7" top="0.75" bottom="0.75" header="0.3" footer="0.3"/>
      <pageSetup paperSize="9" orientation="portrait" horizontalDpi="180" verticalDpi="180" r:id="rId2"/>
    </customSheetView>
    <customSheetView guid="{C3FBE323-0288-45E9-BA84-136523ED976E}" scale="86" topLeftCell="A29">
      <selection activeCell="I45" sqref="I45"/>
      <pageMargins left="0.7" right="0.7" top="0.75" bottom="0.75" header="0.3" footer="0.3"/>
      <pageSetup paperSize="9" orientation="portrait" horizontalDpi="180" verticalDpi="180" r:id="rId3"/>
    </customSheetView>
    <customSheetView guid="{CB89980A-B80C-4784-8DC6-647923EB3E7F}" scale="86" topLeftCell="A8">
      <selection activeCell="I45" sqref="I45"/>
      <pageMargins left="0.7" right="0.7" top="0.75" bottom="0.75" header="0.3" footer="0.3"/>
      <pageSetup paperSize="9" orientation="portrait" horizontalDpi="180" verticalDpi="180" r:id="rId4"/>
    </customSheetView>
    <customSheetView guid="{65A93BE6-2060-4183-8073-5D10C34AAD3D}" scale="86" showPageBreaks="1" topLeftCell="A29">
      <selection activeCell="I45" sqref="I45"/>
      <pageMargins left="0.7" right="0.7" top="0.75" bottom="0.75" header="0.3" footer="0.3"/>
      <pageSetup paperSize="9" orientation="portrait" horizontalDpi="180" verticalDpi="180" r:id="rId5"/>
    </customSheetView>
    <customSheetView guid="{54FAAB6F-F7AF-42C5-A6AB-97473703BC05}" scale="86">
      <selection activeCell="N7" sqref="N7"/>
      <pageMargins left="0.7" right="0.7" top="0.75" bottom="0.75" header="0.3" footer="0.3"/>
      <pageSetup paperSize="9" orientation="portrait" horizontalDpi="180" verticalDpi="180" r:id="rId6"/>
    </customSheetView>
    <customSheetView guid="{7C915046-0F0A-4839-8326-E935683D0D91}" scale="86" topLeftCell="A29">
      <selection activeCell="I45" sqref="I45"/>
      <pageMargins left="0.7" right="0.7" top="0.75" bottom="0.75" header="0.3" footer="0.3"/>
      <pageSetup paperSize="9" orientation="portrait" horizontalDpi="180" verticalDpi="180" r:id="rId7"/>
    </customSheetView>
    <customSheetView guid="{41FABE75-E499-49F2-BBE6-40BE6366D32A}" scale="86" topLeftCell="A29">
      <selection activeCell="I45" sqref="I45"/>
      <pageMargins left="0.7" right="0.7" top="0.75" bottom="0.75" header="0.3" footer="0.3"/>
      <pageSetup paperSize="9" orientation="portrait" horizontalDpi="180" verticalDpi="180" r:id="rId8"/>
    </customSheetView>
    <customSheetView guid="{11E0B7ED-F618-4DD2-AB64-71CA10B0C370}" scale="86" topLeftCell="A29">
      <selection activeCell="I45" sqref="I45"/>
      <pageMargins left="0.7" right="0.7" top="0.75" bottom="0.75" header="0.3" footer="0.3"/>
      <pageSetup paperSize="9" orientation="portrait" horizontalDpi="180" verticalDpi="180" r:id="rId9"/>
    </customSheetView>
    <customSheetView guid="{D4FF6234-AFFB-4404-A69F-A5BB68352FFD}" scale="86" topLeftCell="A29">
      <selection activeCell="I45" sqref="I45"/>
      <pageMargins left="0.7" right="0.7" top="0.75" bottom="0.75" header="0.3" footer="0.3"/>
      <pageSetup paperSize="9" orientation="portrait" horizontalDpi="180" verticalDpi="180" r:id="rId10"/>
    </customSheetView>
    <customSheetView guid="{E44D893B-87F6-4AE2-B643-5F6098FDF931}" scale="86" topLeftCell="A29">
      <selection activeCell="I45" sqref="I45"/>
      <pageMargins left="0.7" right="0.7" top="0.75" bottom="0.75" header="0.3" footer="0.3"/>
      <pageSetup paperSize="9" orientation="portrait" horizontalDpi="180" verticalDpi="180" r:id="rId11"/>
    </customSheetView>
    <customSheetView guid="{190AEB8D-757B-4F45-A2C9-203B271D8093}" scale="86" topLeftCell="A29">
      <selection activeCell="I45" sqref="I45"/>
      <pageMargins left="0.7" right="0.7" top="0.75" bottom="0.75" header="0.3" footer="0.3"/>
      <pageSetup paperSize="9" orientation="portrait" horizontalDpi="180" verticalDpi="180" r:id="rId12"/>
    </customSheetView>
    <customSheetView guid="{44109D77-B8DD-48C8-B46C-6A467E8FAB37}" scale="86" topLeftCell="A15">
      <selection activeCell="S91" sqref="S91"/>
      <pageMargins left="0.7" right="0.7" top="0.75" bottom="0.75" header="0.3" footer="0.3"/>
      <pageSetup paperSize="9" orientation="portrait" horizontalDpi="180" verticalDpi="180" r:id="rId13"/>
    </customSheetView>
    <customSheetView guid="{E76180EB-DCA1-4A3F-B4E8-38F83780C6F6}" scale="86" topLeftCell="A29">
      <selection activeCell="I45" sqref="I45"/>
      <pageMargins left="0.7" right="0.7" top="0.75" bottom="0.75" header="0.3" footer="0.3"/>
      <pageSetup paperSize="9" orientation="portrait" horizontalDpi="180" verticalDpi="180" r:id="rId14"/>
    </customSheetView>
    <customSheetView guid="{711FEC62-DC54-4010-B01A-7B7080831EFE}" scale="86" topLeftCell="A29">
      <selection activeCell="I45" sqref="I45"/>
      <pageMargins left="0.7" right="0.7" top="0.75" bottom="0.75" header="0.3" footer="0.3"/>
      <pageSetup paperSize="9" orientation="portrait" horizontalDpi="180" verticalDpi="180" r:id="rId15"/>
    </customSheetView>
    <customSheetView guid="{AE0FEBDB-FEA0-4FC0-B414-4E532187AA15}" scale="86" topLeftCell="A29">
      <selection activeCell="I45" sqref="I45"/>
      <pageMargins left="0.7" right="0.7" top="0.75" bottom="0.75" header="0.3" footer="0.3"/>
      <pageSetup paperSize="9" orientation="portrait" horizontalDpi="180" verticalDpi="180" r:id="rId16"/>
    </customSheetView>
    <customSheetView guid="{5A7E10AF-9E8C-4EDA-A652-FA0065B3043B}" scale="86" topLeftCell="A29">
      <selection activeCell="I45" sqref="I45"/>
      <pageMargins left="0.7" right="0.7" top="0.75" bottom="0.75" header="0.3" footer="0.3"/>
      <pageSetup paperSize="9" orientation="portrait" horizontalDpi="180" verticalDpi="180" r:id="rId17"/>
    </customSheetView>
    <customSheetView guid="{89EFAEB9-F4EF-4E89-A843-DFCA76794920}" scale="86" topLeftCell="A8">
      <selection activeCell="I45" sqref="I45"/>
      <pageMargins left="0.7" right="0.7" top="0.75" bottom="0.75" header="0.3" footer="0.3"/>
      <pageSetup paperSize="9" orientation="portrait" horizontalDpi="180" verticalDpi="180" r:id="rId18"/>
    </customSheetView>
    <customSheetView guid="{266C4793-6A1A-41DA-BD61-CE31394EC461}" scale="86">
      <selection activeCell="I45" sqref="I45"/>
      <pageMargins left="0.7" right="0.7" top="0.75" bottom="0.75" header="0.3" footer="0.3"/>
      <pageSetup paperSize="9" orientation="portrait" horizontalDpi="180" verticalDpi="180" r:id="rId19"/>
    </customSheetView>
    <customSheetView guid="{36FDC8A0-6579-4B1F-9F1B-C4336938DC92}" scale="80" topLeftCell="A91">
      <selection activeCell="G95" sqref="G95"/>
      <pageMargins left="0.7" right="0.7" top="0.75" bottom="0.75" header="0.3" footer="0.3"/>
      <pageSetup paperSize="9" orientation="portrait" horizontalDpi="180" verticalDpi="180" r:id="rId20"/>
    </customSheetView>
    <customSheetView guid="{CD787B8C-9644-449A-849F-FDCA76B0EFF2}" scale="80" topLeftCell="A91">
      <selection activeCell="P15" sqref="P15"/>
      <pageMargins left="0.7" right="0.7" top="0.75" bottom="0.75" header="0.3" footer="0.3"/>
      <pageSetup paperSize="9" orientation="portrait" horizontalDpi="180" verticalDpi="180" r:id="rId21"/>
    </customSheetView>
  </customSheetViews>
  <mergeCells count="72">
    <mergeCell ref="AE3:AE5"/>
    <mergeCell ref="I87:K87"/>
    <mergeCell ref="A91:O91"/>
    <mergeCell ref="E97:L97"/>
    <mergeCell ref="E98:H98"/>
    <mergeCell ref="B81:C81"/>
    <mergeCell ref="B82:C82"/>
    <mergeCell ref="B87:B88"/>
    <mergeCell ref="C87:C88"/>
    <mergeCell ref="D87:D88"/>
    <mergeCell ref="E87:E88"/>
    <mergeCell ref="F87:F88"/>
    <mergeCell ref="G87:G88"/>
    <mergeCell ref="H87:H88"/>
    <mergeCell ref="B74:C74"/>
    <mergeCell ref="B75:C75"/>
    <mergeCell ref="A77:L77"/>
    <mergeCell ref="B78:C78"/>
    <mergeCell ref="B79:C79"/>
    <mergeCell ref="B80:C80"/>
    <mergeCell ref="B65:H65"/>
    <mergeCell ref="B66:H66"/>
    <mergeCell ref="B70:C70"/>
    <mergeCell ref="B71:C71"/>
    <mergeCell ref="B72:C72"/>
    <mergeCell ref="B73:C73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E28:F28"/>
    <mergeCell ref="G28:G29"/>
    <mergeCell ref="H28:I28"/>
    <mergeCell ref="J28:J29"/>
    <mergeCell ref="K28:L28"/>
    <mergeCell ref="F14:I14"/>
    <mergeCell ref="J14:J15"/>
    <mergeCell ref="K14:K15"/>
    <mergeCell ref="L14:L15"/>
    <mergeCell ref="A26:A29"/>
    <mergeCell ref="B26:B29"/>
    <mergeCell ref="C26:C29"/>
    <mergeCell ref="D26:F27"/>
    <mergeCell ref="B16:E16"/>
    <mergeCell ref="B17:E17"/>
    <mergeCell ref="B18:E18"/>
    <mergeCell ref="B19:E19"/>
    <mergeCell ref="B21:E21"/>
    <mergeCell ref="G26:I27"/>
    <mergeCell ref="J26:L27"/>
    <mergeCell ref="D28:D29"/>
    <mergeCell ref="AD3:AD5"/>
    <mergeCell ref="A1:R1"/>
    <mergeCell ref="C2:P2"/>
    <mergeCell ref="A3:A5"/>
    <mergeCell ref="B3:B5"/>
    <mergeCell ref="C3:C5"/>
    <mergeCell ref="D3:D5"/>
    <mergeCell ref="E3:E5"/>
    <mergeCell ref="F3:AC3"/>
    <mergeCell ref="J4:S4"/>
    <mergeCell ref="T4:AC4"/>
    <mergeCell ref="F4:I4"/>
  </mergeCells>
  <pageMargins left="0.7" right="0.7" top="0.75" bottom="0.75" header="0.3" footer="0.3"/>
  <pageSetup paperSize="9" orientation="portrait" horizontalDpi="180" verticalDpi="180" r:id="rId2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98"/>
  <sheetViews>
    <sheetView topLeftCell="A31" zoomScale="86" zoomScaleNormal="86" workbookViewId="0">
      <selection activeCell="P15" sqref="P15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9"/>
      <c r="D6" s="10"/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5"/>
      <c r="V6" s="16"/>
      <c r="W6" s="16"/>
      <c r="X6" s="16"/>
      <c r="Y6" s="16"/>
      <c r="Z6" s="16"/>
      <c r="AA6" s="16"/>
      <c r="AB6" s="16"/>
      <c r="AC6" s="16"/>
      <c r="AD6" s="17">
        <f>SUM(J6:AC6)</f>
        <v>0</v>
      </c>
      <c r="AE6" s="18"/>
    </row>
    <row r="7" spans="1:31" s="1" customFormat="1" ht="25.5">
      <c r="A7" s="7" t="s">
        <v>28</v>
      </c>
      <c r="B7" s="8" t="s">
        <v>29</v>
      </c>
      <c r="C7" s="9"/>
      <c r="D7" s="10"/>
      <c r="E7" s="11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6"/>
      <c r="W7" s="16"/>
      <c r="X7" s="16"/>
      <c r="Y7" s="16"/>
      <c r="Z7" s="16"/>
      <c r="AA7" s="16"/>
      <c r="AB7" s="16"/>
      <c r="AC7" s="16"/>
      <c r="AD7" s="17">
        <f>SUM(J7:AC7)</f>
        <v>0</v>
      </c>
      <c r="AE7" s="18"/>
    </row>
    <row r="8" spans="1:31" s="1" customFormat="1" ht="51">
      <c r="A8" s="7" t="s">
        <v>30</v>
      </c>
      <c r="B8" s="8" t="s">
        <v>31</v>
      </c>
      <c r="C8" s="9"/>
      <c r="D8" s="10"/>
      <c r="E8" s="11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4"/>
      <c r="V8" s="16"/>
      <c r="W8" s="16"/>
      <c r="X8" s="16"/>
      <c r="Y8" s="16"/>
      <c r="Z8" s="16"/>
      <c r="AA8" s="16"/>
      <c r="AB8" s="16"/>
      <c r="AC8" s="16"/>
      <c r="AD8" s="17">
        <f>SUM(J8:AC8)</f>
        <v>0</v>
      </c>
      <c r="AE8" s="18"/>
    </row>
    <row r="9" spans="1:31" s="1" customFormat="1" ht="38.25">
      <c r="A9" s="7" t="s">
        <v>32</v>
      </c>
      <c r="B9" s="8" t="s">
        <v>33</v>
      </c>
      <c r="C9" s="9">
        <v>1</v>
      </c>
      <c r="D9" s="10">
        <v>45</v>
      </c>
      <c r="E9" s="11">
        <v>21</v>
      </c>
      <c r="F9" s="12">
        <v>16</v>
      </c>
      <c r="G9" s="12"/>
      <c r="H9" s="12">
        <v>5</v>
      </c>
      <c r="I9" s="12"/>
      <c r="J9" s="13">
        <v>2</v>
      </c>
      <c r="K9" s="13">
        <v>1</v>
      </c>
      <c r="L9" s="13">
        <v>2</v>
      </c>
      <c r="M9" s="13">
        <v>4</v>
      </c>
      <c r="N9" s="13"/>
      <c r="O9" s="13">
        <v>4</v>
      </c>
      <c r="P9" s="13">
        <v>2</v>
      </c>
      <c r="Q9" s="13">
        <v>2</v>
      </c>
      <c r="R9" s="13">
        <v>1</v>
      </c>
      <c r="S9" s="13"/>
      <c r="T9" s="14"/>
      <c r="U9" s="14"/>
      <c r="V9" s="16">
        <v>1</v>
      </c>
      <c r="W9" s="16">
        <v>1</v>
      </c>
      <c r="X9" s="16"/>
      <c r="Y9" s="16"/>
      <c r="Z9" s="16">
        <v>1</v>
      </c>
      <c r="AA9" s="16"/>
      <c r="AB9" s="16"/>
      <c r="AC9" s="16"/>
      <c r="AD9" s="17">
        <f>SUM(J9:AC9)</f>
        <v>21</v>
      </c>
      <c r="AE9" s="18"/>
    </row>
    <row r="10" spans="1:31">
      <c r="A10" s="7"/>
      <c r="B10" s="19" t="s">
        <v>34</v>
      </c>
      <c r="C10" s="9"/>
      <c r="D10" s="10"/>
      <c r="E10" s="11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0"/>
      <c r="V10" s="16"/>
      <c r="W10" s="16"/>
      <c r="X10" s="16"/>
      <c r="Y10" s="16"/>
      <c r="Z10" s="16"/>
      <c r="AA10" s="16"/>
      <c r="AB10" s="16"/>
      <c r="AC10" s="16"/>
      <c r="AD10" s="21"/>
      <c r="AE10" s="18">
        <f>SUM(AD10)</f>
        <v>0</v>
      </c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24"/>
      <c r="C12" s="24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28">
        <v>1</v>
      </c>
      <c r="G16" s="28">
        <v>2</v>
      </c>
      <c r="H16" s="28">
        <v>1</v>
      </c>
      <c r="I16" s="28">
        <v>1</v>
      </c>
      <c r="J16" s="29">
        <v>21</v>
      </c>
      <c r="K16" s="30">
        <v>19</v>
      </c>
      <c r="L16" s="10">
        <f t="shared" ref="L16:L21" si="0">SUM(F16:K16)</f>
        <v>45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28"/>
      <c r="G17" s="28"/>
      <c r="H17" s="28"/>
      <c r="I17" s="28"/>
      <c r="J17" s="28">
        <v>2</v>
      </c>
      <c r="K17" s="28">
        <v>3</v>
      </c>
      <c r="L17" s="10">
        <f t="shared" si="0"/>
        <v>5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7"/>
      <c r="B18" s="156" t="s">
        <v>44</v>
      </c>
      <c r="C18" s="156"/>
      <c r="D18" s="156"/>
      <c r="E18" s="156"/>
      <c r="F18" s="28" t="s">
        <v>45</v>
      </c>
      <c r="G18" s="28" t="s">
        <v>45</v>
      </c>
      <c r="H18" s="31" t="s">
        <v>45</v>
      </c>
      <c r="I18" s="31" t="s">
        <v>45</v>
      </c>
      <c r="J18" s="32" t="s">
        <v>45</v>
      </c>
      <c r="K18" s="30" t="s">
        <v>45</v>
      </c>
      <c r="L18" s="10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7"/>
      <c r="B19" s="156" t="s">
        <v>123</v>
      </c>
      <c r="C19" s="156"/>
      <c r="D19" s="156"/>
      <c r="E19" s="156"/>
      <c r="F19" s="28"/>
      <c r="G19" s="28"/>
      <c r="H19" s="28"/>
      <c r="I19" s="28"/>
      <c r="J19" s="29">
        <v>2</v>
      </c>
      <c r="K19" s="30">
        <v>3</v>
      </c>
      <c r="L19" s="10">
        <f t="shared" si="0"/>
        <v>5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7"/>
      <c r="B20" s="7" t="s">
        <v>46</v>
      </c>
      <c r="C20" s="7"/>
      <c r="D20" s="7"/>
      <c r="E20" s="7"/>
      <c r="F20" s="28"/>
      <c r="G20" s="28"/>
      <c r="H20" s="28"/>
      <c r="I20" s="28"/>
      <c r="J20" s="29"/>
      <c r="K20" s="30"/>
      <c r="L20" s="10">
        <f t="shared" si="0"/>
        <v>0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28">
        <f t="shared" ref="F21:K21" si="1">F16-F17+F19</f>
        <v>1</v>
      </c>
      <c r="G21" s="28">
        <f t="shared" si="1"/>
        <v>2</v>
      </c>
      <c r="H21" s="28">
        <f t="shared" si="1"/>
        <v>1</v>
      </c>
      <c r="I21" s="28">
        <f t="shared" si="1"/>
        <v>1</v>
      </c>
      <c r="J21" s="28">
        <f t="shared" si="1"/>
        <v>21</v>
      </c>
      <c r="K21" s="28">
        <f t="shared" si="1"/>
        <v>19</v>
      </c>
      <c r="L21" s="10">
        <f t="shared" si="0"/>
        <v>45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70.5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42"/>
      <c r="D30" s="43"/>
      <c r="E30" s="13"/>
      <c r="F30" s="13"/>
      <c r="G30" s="44"/>
      <c r="H30" s="45"/>
      <c r="I30" s="45"/>
      <c r="J30" s="46">
        <f>C30+D30+G30</f>
        <v>0</v>
      </c>
      <c r="K30" s="12">
        <f>E30+C30+H30</f>
        <v>0</v>
      </c>
      <c r="L30" s="12">
        <f>F30+I30</f>
        <v>0</v>
      </c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10"/>
      <c r="D31" s="13"/>
      <c r="E31" s="13"/>
      <c r="F31" s="13"/>
      <c r="G31" s="45"/>
      <c r="H31" s="45"/>
      <c r="I31" s="45"/>
      <c r="J31" s="46">
        <f>C31+D31+G31</f>
        <v>0</v>
      </c>
      <c r="K31" s="12">
        <f>E31+C31+H31</f>
        <v>0</v>
      </c>
      <c r="L31" s="12">
        <f>F31+I31</f>
        <v>0</v>
      </c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10"/>
      <c r="D32" s="13"/>
      <c r="E32" s="13"/>
      <c r="F32" s="13"/>
      <c r="G32" s="45"/>
      <c r="H32" s="45"/>
      <c r="I32" s="45"/>
      <c r="J32" s="46">
        <f>C32+D32+G32</f>
        <v>0</v>
      </c>
      <c r="K32" s="12">
        <f>E32+C32+H32</f>
        <v>0</v>
      </c>
      <c r="L32" s="12">
        <f>F32+I32</f>
        <v>0</v>
      </c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10">
        <v>5</v>
      </c>
      <c r="D33" s="13">
        <v>40</v>
      </c>
      <c r="E33" s="13">
        <v>21</v>
      </c>
      <c r="F33" s="13">
        <v>19</v>
      </c>
      <c r="G33" s="45">
        <v>21</v>
      </c>
      <c r="H33" s="45">
        <v>19</v>
      </c>
      <c r="I33" s="45">
        <v>2</v>
      </c>
      <c r="J33" s="46">
        <f>C33+D33+G33</f>
        <v>66</v>
      </c>
      <c r="K33" s="12">
        <f>E33+C33+H33</f>
        <v>45</v>
      </c>
      <c r="L33" s="12">
        <f>F33+I33</f>
        <v>21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10"/>
      <c r="D34" s="13"/>
      <c r="E34" s="13"/>
      <c r="F34" s="13"/>
      <c r="G34" s="45"/>
      <c r="H34" s="45"/>
      <c r="I34" s="45"/>
      <c r="J34" s="12"/>
      <c r="K34" s="12"/>
      <c r="L34" s="12"/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51"/>
      <c r="E39" s="177" t="s">
        <v>60</v>
      </c>
      <c r="F39" s="177"/>
      <c r="G39" s="177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51" t="s">
        <v>61</v>
      </c>
      <c r="E40" s="11" t="s">
        <v>62</v>
      </c>
      <c r="F40" s="11">
        <v>1</v>
      </c>
      <c r="G40" s="11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11"/>
      <c r="D41" s="11"/>
      <c r="E41" s="11"/>
      <c r="F41" s="11"/>
      <c r="G41" s="11"/>
      <c r="H41" s="11"/>
      <c r="I41" s="22">
        <f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11"/>
      <c r="D42" s="11"/>
      <c r="E42" s="11"/>
      <c r="F42" s="11"/>
      <c r="G42" s="11"/>
      <c r="H42" s="11"/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11"/>
      <c r="D43" s="11"/>
      <c r="E43" s="11"/>
      <c r="F43" s="11"/>
      <c r="G43" s="11"/>
      <c r="H43" s="11"/>
      <c r="I43" s="22">
        <f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11">
        <v>21</v>
      </c>
      <c r="D44" s="11"/>
      <c r="E44" s="11">
        <v>6</v>
      </c>
      <c r="F44" s="11">
        <v>6</v>
      </c>
      <c r="G44" s="11"/>
      <c r="H44" s="11">
        <v>9</v>
      </c>
      <c r="I44" s="22">
        <f>SUM(D44:H44)</f>
        <v>21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11" t="s">
        <v>34</v>
      </c>
      <c r="C45" s="11"/>
      <c r="D45" s="11"/>
      <c r="E45" s="11"/>
      <c r="F45" s="11"/>
      <c r="G45" s="11"/>
      <c r="H45" s="1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24" t="s">
        <v>65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5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5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45"/>
      <c r="D51" s="45"/>
      <c r="E51" s="45"/>
      <c r="F51" s="45"/>
      <c r="G51" s="45"/>
      <c r="H51" s="22">
        <f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45"/>
      <c r="D52" s="45"/>
      <c r="E52" s="45"/>
      <c r="F52" s="45"/>
      <c r="G52" s="45"/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45"/>
      <c r="D53" s="45"/>
      <c r="E53" s="45"/>
      <c r="F53" s="45"/>
      <c r="G53" s="45"/>
      <c r="H53" s="22">
        <f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45">
        <v>4</v>
      </c>
      <c r="D54" s="45">
        <v>4</v>
      </c>
      <c r="E54" s="45"/>
      <c r="F54" s="45"/>
      <c r="G54" s="45"/>
      <c r="H54" s="22">
        <f>SUM(D54:G54)</f>
        <v>4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/>
      <c r="D55" s="45"/>
      <c r="E55" s="45"/>
      <c r="F55" s="45"/>
      <c r="G55" s="4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13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13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13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3">
        <f>SUM(I59:I61)</f>
        <v>0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13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 t="e">
        <f>I63/I62*100</f>
        <v>#DIV/0!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13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13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11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59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59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59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59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59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60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60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2"/>
      <c r="B80" s="188" t="s">
        <v>86</v>
      </c>
      <c r="C80" s="189"/>
      <c r="D80" s="63">
        <v>1</v>
      </c>
      <c r="E80" s="14"/>
      <c r="F80" s="14"/>
      <c r="G80" s="14"/>
      <c r="H80" s="64">
        <f>(E80+G80)/D80</f>
        <v>0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2"/>
      <c r="B81" s="189" t="s">
        <v>88</v>
      </c>
      <c r="C81" s="189"/>
      <c r="D81" s="63">
        <v>3</v>
      </c>
      <c r="E81" s="14"/>
      <c r="F81" s="14">
        <v>1</v>
      </c>
      <c r="G81" s="14"/>
      <c r="H81" s="64">
        <f>(E81+G81)/D81</f>
        <v>0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63">
        <v>21</v>
      </c>
      <c r="E82" s="14">
        <v>9</v>
      </c>
      <c r="F82" s="14"/>
      <c r="G82" s="14">
        <v>3</v>
      </c>
      <c r="H82" s="64">
        <f>(E82+G82)/D82</f>
        <v>0.5714285714285714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15.75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 thickBot="1">
      <c r="A88" s="66"/>
      <c r="B88" s="202"/>
      <c r="C88" s="204"/>
      <c r="D88" s="206"/>
      <c r="E88" s="206"/>
      <c r="F88" s="208"/>
      <c r="G88" s="206"/>
      <c r="H88" s="206"/>
      <c r="I88" s="67" t="s">
        <v>97</v>
      </c>
      <c r="J88" s="67" t="s">
        <v>98</v>
      </c>
      <c r="K88" s="85" t="s">
        <v>99</v>
      </c>
    </row>
    <row r="89" spans="1:31" ht="15.75" thickBot="1">
      <c r="C89" s="68"/>
      <c r="D89" s="69"/>
      <c r="E89" s="69">
        <v>1</v>
      </c>
      <c r="F89" s="69"/>
      <c r="G89" s="69">
        <v>11</v>
      </c>
      <c r="H89" s="69"/>
      <c r="I89" s="69"/>
      <c r="J89" s="69"/>
      <c r="K89" s="70"/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76"/>
      <c r="B93" s="76">
        <v>1</v>
      </c>
      <c r="C93" s="76"/>
      <c r="D93" s="76"/>
      <c r="E93" s="76">
        <v>2</v>
      </c>
      <c r="F93" s="76"/>
      <c r="G93" s="76">
        <v>1</v>
      </c>
      <c r="H93" s="76"/>
      <c r="I93" s="76">
        <v>1</v>
      </c>
      <c r="J93" s="76">
        <v>5</v>
      </c>
      <c r="K93" s="76">
        <v>4</v>
      </c>
      <c r="L93" s="76">
        <v>3</v>
      </c>
      <c r="M93" s="76">
        <v>4</v>
      </c>
      <c r="N93" s="76">
        <v>7</v>
      </c>
      <c r="O93" s="76">
        <v>5</v>
      </c>
      <c r="P93" s="76">
        <v>1</v>
      </c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 t="s">
        <v>148</v>
      </c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 t="s">
        <v>149</v>
      </c>
      <c r="F98" s="201"/>
      <c r="G98" s="201"/>
      <c r="H98" s="201"/>
    </row>
  </sheetData>
  <customSheetViews>
    <customSheetView guid="{6817BAAA-7D92-4161-8F52-A8BEF06D3E63}" scale="86" topLeftCell="A19">
      <selection activeCell="H39" sqref="A38:K40"/>
      <pageMargins left="0.7" right="0.7" top="0.75" bottom="0.75" header="0.3" footer="0.3"/>
      <pageSetup paperSize="9" orientation="portrait" horizontalDpi="180" verticalDpi="180" r:id="rId1"/>
    </customSheetView>
    <customSheetView guid="{878F3283-E64B-4E1C-96E5-824A02C55E60}" scale="86" topLeftCell="A7">
      <selection activeCell="H39" sqref="H38:H39"/>
      <pageMargins left="0.7" right="0.7" top="0.75" bottom="0.75" header="0.3" footer="0.3"/>
      <pageSetup paperSize="9" orientation="portrait" horizontalDpi="180" verticalDpi="180" r:id="rId2"/>
    </customSheetView>
    <customSheetView guid="{C3FBE323-0288-45E9-BA84-136523ED976E}" scale="86" topLeftCell="A15">
      <selection activeCell="L22" sqref="L22"/>
      <pageMargins left="0.7" right="0.7" top="0.75" bottom="0.75" header="0.3" footer="0.3"/>
      <pageSetup paperSize="9" orientation="portrait" horizontalDpi="180" verticalDpi="180" r:id="rId3"/>
    </customSheetView>
    <customSheetView guid="{CB89980A-B80C-4784-8DC6-647923EB3E7F}" scale="86" topLeftCell="A7">
      <selection activeCell="H39" sqref="H38:H39"/>
      <pageMargins left="0.7" right="0.7" top="0.75" bottom="0.75" header="0.3" footer="0.3"/>
      <pageSetup paperSize="9" orientation="portrait" horizontalDpi="180" verticalDpi="180" r:id="rId4"/>
    </customSheetView>
    <customSheetView guid="{65A93BE6-2060-4183-8073-5D10C34AAD3D}" scale="86" showPageBreaks="1" topLeftCell="A15">
      <selection activeCell="L22" sqref="L22"/>
      <pageMargins left="0.7" right="0.7" top="0.75" bottom="0.75" header="0.3" footer="0.3"/>
      <pageSetup paperSize="9" orientation="portrait" horizontalDpi="180" verticalDpi="180" r:id="rId5"/>
    </customSheetView>
    <customSheetView guid="{54FAAB6F-F7AF-42C5-A6AB-97473703BC05}" scale="86" topLeftCell="A49">
      <selection activeCell="H39" sqref="H38:H39"/>
      <pageMargins left="0.7" right="0.7" top="0.75" bottom="0.75" header="0.3" footer="0.3"/>
      <pageSetup paperSize="9" orientation="portrait" horizontalDpi="180" verticalDpi="180" r:id="rId6"/>
    </customSheetView>
    <customSheetView guid="{7C915046-0F0A-4839-8326-E935683D0D91}" scale="86">
      <selection activeCell="H39" sqref="H38:H39"/>
      <pageMargins left="0.7" right="0.7" top="0.75" bottom="0.75" header="0.3" footer="0.3"/>
      <pageSetup paperSize="9" orientation="portrait" horizontalDpi="180" verticalDpi="180" r:id="rId7"/>
    </customSheetView>
    <customSheetView guid="{41FABE75-E499-49F2-BBE6-40BE6366D32A}" scale="86" topLeftCell="A15">
      <selection activeCell="L22" sqref="L22"/>
      <pageMargins left="0.7" right="0.7" top="0.75" bottom="0.75" header="0.3" footer="0.3"/>
      <pageSetup paperSize="9" orientation="portrait" horizontalDpi="180" verticalDpi="180" r:id="rId8"/>
    </customSheetView>
    <customSheetView guid="{11E0B7ED-F618-4DD2-AB64-71CA10B0C370}" scale="86">
      <selection activeCell="H39" sqref="H38:H39"/>
      <pageMargins left="0.7" right="0.7" top="0.75" bottom="0.75" header="0.3" footer="0.3"/>
      <pageSetup paperSize="9" orientation="portrait" horizontalDpi="180" verticalDpi="180" r:id="rId9"/>
    </customSheetView>
    <customSheetView guid="{D4FF6234-AFFB-4404-A69F-A5BB68352FFD}" scale="86">
      <selection activeCell="H39" sqref="H38:H39"/>
      <pageMargins left="0.7" right="0.7" top="0.75" bottom="0.75" header="0.3" footer="0.3"/>
      <pageSetup paperSize="9" orientation="portrait" horizontalDpi="180" verticalDpi="180" r:id="rId10"/>
    </customSheetView>
    <customSheetView guid="{E44D893B-87F6-4AE2-B643-5F6098FDF931}" scale="86" topLeftCell="A15">
      <selection activeCell="L22" sqref="L22"/>
      <pageMargins left="0.7" right="0.7" top="0.75" bottom="0.75" header="0.3" footer="0.3"/>
      <pageSetup paperSize="9" orientation="portrait" horizontalDpi="180" verticalDpi="180" r:id="rId11"/>
    </customSheetView>
    <customSheetView guid="{190AEB8D-757B-4F45-A2C9-203B271D8093}" scale="86">
      <selection activeCell="H39" sqref="H38:H39"/>
      <pageMargins left="0.7" right="0.7" top="0.75" bottom="0.75" header="0.3" footer="0.3"/>
      <pageSetup paperSize="9" orientation="portrait" horizontalDpi="180" verticalDpi="180" r:id="rId12"/>
    </customSheetView>
    <customSheetView guid="{44109D77-B8DD-48C8-B46C-6A467E8FAB37}" scale="86" topLeftCell="A15">
      <selection activeCell="S91" sqref="S91"/>
      <pageMargins left="0.7" right="0.7" top="0.75" bottom="0.75" header="0.3" footer="0.3"/>
      <pageSetup paperSize="9" orientation="portrait" horizontalDpi="180" verticalDpi="180" r:id="rId13"/>
    </customSheetView>
    <customSheetView guid="{E76180EB-DCA1-4A3F-B4E8-38F83780C6F6}" scale="86" topLeftCell="A15">
      <selection activeCell="L22" sqref="L22"/>
      <pageMargins left="0.7" right="0.7" top="0.75" bottom="0.75" header="0.3" footer="0.3"/>
      <pageSetup paperSize="9" orientation="portrait" horizontalDpi="180" verticalDpi="180" r:id="rId14"/>
    </customSheetView>
    <customSheetView guid="{711FEC62-DC54-4010-B01A-7B7080831EFE}" scale="86" topLeftCell="A45">
      <selection activeCell="L22" sqref="L22"/>
      <pageMargins left="0.7" right="0.7" top="0.75" bottom="0.75" header="0.3" footer="0.3"/>
      <pageSetup paperSize="9" orientation="portrait" horizontalDpi="180" verticalDpi="180" r:id="rId15"/>
    </customSheetView>
    <customSheetView guid="{AE0FEBDB-FEA0-4FC0-B414-4E532187AA15}" scale="86" topLeftCell="A45">
      <selection activeCell="L22" sqref="L22"/>
      <pageMargins left="0.7" right="0.7" top="0.75" bottom="0.75" header="0.3" footer="0.3"/>
      <pageSetup paperSize="9" orientation="portrait" horizontalDpi="180" verticalDpi="180" r:id="rId16"/>
    </customSheetView>
    <customSheetView guid="{5A7E10AF-9E8C-4EDA-A652-FA0065B3043B}" scale="86" topLeftCell="A15">
      <selection activeCell="L22" sqref="L22"/>
      <pageMargins left="0.7" right="0.7" top="0.75" bottom="0.75" header="0.3" footer="0.3"/>
      <pageSetup paperSize="9" orientation="portrait" horizontalDpi="180" verticalDpi="180" r:id="rId17"/>
    </customSheetView>
    <customSheetView guid="{89EFAEB9-F4EF-4E89-A843-DFCA76794920}" scale="86" topLeftCell="A7">
      <selection activeCell="H39" sqref="H38:H39"/>
      <pageMargins left="0.7" right="0.7" top="0.75" bottom="0.75" header="0.3" footer="0.3"/>
      <pageSetup paperSize="9" orientation="portrait" horizontalDpi="180" verticalDpi="180" r:id="rId18"/>
    </customSheetView>
    <customSheetView guid="{266C4793-6A1A-41DA-BD61-CE31394EC461}" scale="86">
      <selection activeCell="L22" sqref="L22"/>
      <pageMargins left="0.7" right="0.7" top="0.75" bottom="0.75" header="0.3" footer="0.3"/>
      <pageSetup paperSize="9" orientation="portrait" horizontalDpi="180" verticalDpi="180" r:id="rId19"/>
    </customSheetView>
    <customSheetView guid="{36FDC8A0-6579-4B1F-9F1B-C4336938DC92}" scale="86" topLeftCell="A7">
      <selection activeCell="H39" sqref="H38:H39"/>
      <pageMargins left="0.7" right="0.7" top="0.75" bottom="0.75" header="0.3" footer="0.3"/>
      <pageSetup paperSize="9" orientation="portrait" horizontalDpi="180" verticalDpi="180" r:id="rId20"/>
    </customSheetView>
    <customSheetView guid="{CD787B8C-9644-449A-849F-FDCA76B0EFF2}" scale="86" topLeftCell="A7">
      <selection activeCell="P15" sqref="P15"/>
      <pageMargins left="0.7" right="0.7" top="0.75" bottom="0.75" header="0.3" footer="0.3"/>
      <pageSetup paperSize="9" orientation="portrait" horizontalDpi="180" verticalDpi="180" r:id="rId21"/>
    </customSheetView>
  </customSheetViews>
  <mergeCells count="72">
    <mergeCell ref="AE3:AE5"/>
    <mergeCell ref="I87:K87"/>
    <mergeCell ref="A91:O91"/>
    <mergeCell ref="E97:L97"/>
    <mergeCell ref="E98:H98"/>
    <mergeCell ref="B81:C81"/>
    <mergeCell ref="B82:C82"/>
    <mergeCell ref="B87:B88"/>
    <mergeCell ref="C87:C88"/>
    <mergeCell ref="D87:D88"/>
    <mergeCell ref="E87:E88"/>
    <mergeCell ref="F87:F88"/>
    <mergeCell ref="G87:G88"/>
    <mergeCell ref="H87:H88"/>
    <mergeCell ref="B74:C74"/>
    <mergeCell ref="B75:C75"/>
    <mergeCell ref="A77:L77"/>
    <mergeCell ref="B78:C78"/>
    <mergeCell ref="B79:C79"/>
    <mergeCell ref="B80:C80"/>
    <mergeCell ref="B65:H65"/>
    <mergeCell ref="B66:H66"/>
    <mergeCell ref="B70:C70"/>
    <mergeCell ref="B71:C71"/>
    <mergeCell ref="B72:C72"/>
    <mergeCell ref="B73:C73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E28:F28"/>
    <mergeCell ref="G28:G29"/>
    <mergeCell ref="H28:I28"/>
    <mergeCell ref="J28:J29"/>
    <mergeCell ref="K28:L28"/>
    <mergeCell ref="F14:I14"/>
    <mergeCell ref="J14:J15"/>
    <mergeCell ref="K14:K15"/>
    <mergeCell ref="L14:L15"/>
    <mergeCell ref="A26:A29"/>
    <mergeCell ref="B26:B29"/>
    <mergeCell ref="C26:C29"/>
    <mergeCell ref="D26:F27"/>
    <mergeCell ref="B16:E16"/>
    <mergeCell ref="B17:E17"/>
    <mergeCell ref="B18:E18"/>
    <mergeCell ref="B19:E19"/>
    <mergeCell ref="B21:E21"/>
    <mergeCell ref="G26:I27"/>
    <mergeCell ref="J26:L27"/>
    <mergeCell ref="D28:D29"/>
    <mergeCell ref="AD3:AD5"/>
    <mergeCell ref="A1:R1"/>
    <mergeCell ref="C2:P2"/>
    <mergeCell ref="A3:A5"/>
    <mergeCell ref="B3:B5"/>
    <mergeCell ref="C3:C5"/>
    <mergeCell ref="D3:D5"/>
    <mergeCell ref="E3:E5"/>
    <mergeCell ref="F3:AC3"/>
    <mergeCell ref="J4:S4"/>
    <mergeCell ref="T4:AC4"/>
    <mergeCell ref="F4:I4"/>
  </mergeCells>
  <pageMargins left="0.7" right="0.7" top="0.75" bottom="0.75" header="0.3" footer="0.3"/>
  <pageSetup paperSize="9" orientation="portrait" horizontalDpi="180" verticalDpi="180" r:id="rId2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98"/>
  <sheetViews>
    <sheetView topLeftCell="A40" zoomScale="86" zoomScaleNormal="86" workbookViewId="0">
      <selection activeCell="P15" sqref="P15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9"/>
      <c r="D6" s="10"/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5"/>
      <c r="V6" s="16"/>
      <c r="W6" s="16"/>
      <c r="X6" s="16"/>
      <c r="Y6" s="16"/>
      <c r="Z6" s="16"/>
      <c r="AA6" s="16"/>
      <c r="AB6" s="16"/>
      <c r="AC6" s="16"/>
      <c r="AD6" s="17">
        <f>SUM(J6:AC6)</f>
        <v>0</v>
      </c>
      <c r="AE6" s="18"/>
    </row>
    <row r="7" spans="1:31" s="1" customFormat="1" ht="25.5">
      <c r="A7" s="7" t="s">
        <v>28</v>
      </c>
      <c r="B7" s="8" t="s">
        <v>29</v>
      </c>
      <c r="C7" s="9"/>
      <c r="D7" s="10"/>
      <c r="E7" s="11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6"/>
      <c r="W7" s="16"/>
      <c r="X7" s="16"/>
      <c r="Y7" s="16"/>
      <c r="Z7" s="16"/>
      <c r="AA7" s="16"/>
      <c r="AB7" s="16"/>
      <c r="AC7" s="16"/>
      <c r="AD7" s="17">
        <f>SUM(J7:AC7)</f>
        <v>0</v>
      </c>
      <c r="AE7" s="18"/>
    </row>
    <row r="8" spans="1:31" s="1" customFormat="1" ht="51">
      <c r="A8" s="7" t="s">
        <v>30</v>
      </c>
      <c r="B8" s="8" t="s">
        <v>31</v>
      </c>
      <c r="C8" s="9"/>
      <c r="D8" s="10"/>
      <c r="E8" s="11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4"/>
      <c r="V8" s="16"/>
      <c r="W8" s="16"/>
      <c r="X8" s="16"/>
      <c r="Y8" s="16"/>
      <c r="Z8" s="16"/>
      <c r="AA8" s="16"/>
      <c r="AB8" s="16"/>
      <c r="AC8" s="16"/>
      <c r="AD8" s="17">
        <f>SUM(J8:AC8)</f>
        <v>0</v>
      </c>
      <c r="AE8" s="18"/>
    </row>
    <row r="9" spans="1:31" s="1" customFormat="1" ht="38.25">
      <c r="A9" s="7" t="s">
        <v>32</v>
      </c>
      <c r="B9" s="8" t="s">
        <v>33</v>
      </c>
      <c r="C9" s="9">
        <v>1</v>
      </c>
      <c r="D9" s="10">
        <v>8</v>
      </c>
      <c r="E9" s="11"/>
      <c r="F9" s="12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  <c r="U9" s="14"/>
      <c r="V9" s="16"/>
      <c r="W9" s="16"/>
      <c r="X9" s="16"/>
      <c r="Y9" s="16"/>
      <c r="Z9" s="16"/>
      <c r="AA9" s="16"/>
      <c r="AB9" s="16"/>
      <c r="AC9" s="16"/>
      <c r="AD9" s="17">
        <f>SUM(J9:AC9)</f>
        <v>0</v>
      </c>
      <c r="AE9" s="18"/>
    </row>
    <row r="10" spans="1:31">
      <c r="A10" s="7"/>
      <c r="B10" s="19" t="s">
        <v>34</v>
      </c>
      <c r="C10" s="9"/>
      <c r="D10" s="10"/>
      <c r="E10" s="11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0"/>
      <c r="V10" s="16"/>
      <c r="W10" s="16"/>
      <c r="X10" s="16"/>
      <c r="Y10" s="16"/>
      <c r="Z10" s="16"/>
      <c r="AA10" s="16"/>
      <c r="AB10" s="16"/>
      <c r="AC10" s="16"/>
      <c r="AD10" s="21"/>
      <c r="AE10" s="18">
        <f>SUM(AD10)</f>
        <v>0</v>
      </c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24"/>
      <c r="C12" s="24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28">
        <v>1</v>
      </c>
      <c r="G16" s="28">
        <v>1</v>
      </c>
      <c r="H16" s="28">
        <v>1</v>
      </c>
      <c r="I16" s="28">
        <v>1</v>
      </c>
      <c r="J16" s="29">
        <v>0</v>
      </c>
      <c r="K16" s="30">
        <v>7</v>
      </c>
      <c r="L16" s="10">
        <f t="shared" ref="L16:L21" si="0">SUM(F16:K16)</f>
        <v>11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28">
        <v>0</v>
      </c>
      <c r="G17" s="28">
        <v>0</v>
      </c>
      <c r="H17" s="28">
        <v>2</v>
      </c>
      <c r="I17" s="28">
        <v>0</v>
      </c>
      <c r="J17" s="28">
        <v>0</v>
      </c>
      <c r="K17" s="28">
        <v>4</v>
      </c>
      <c r="L17" s="10">
        <f t="shared" si="0"/>
        <v>6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7"/>
      <c r="B18" s="156" t="s">
        <v>44</v>
      </c>
      <c r="C18" s="156"/>
      <c r="D18" s="156"/>
      <c r="E18" s="156"/>
      <c r="F18" s="28" t="s">
        <v>45</v>
      </c>
      <c r="G18" s="28" t="s">
        <v>45</v>
      </c>
      <c r="H18" s="31" t="s">
        <v>45</v>
      </c>
      <c r="I18" s="31" t="s">
        <v>45</v>
      </c>
      <c r="J18" s="32" t="s">
        <v>45</v>
      </c>
      <c r="K18" s="30" t="s">
        <v>45</v>
      </c>
      <c r="L18" s="10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7"/>
      <c r="B19" s="156" t="s">
        <v>123</v>
      </c>
      <c r="C19" s="156"/>
      <c r="D19" s="156"/>
      <c r="E19" s="156"/>
      <c r="F19" s="28">
        <v>0</v>
      </c>
      <c r="G19" s="28">
        <v>0</v>
      </c>
      <c r="H19" s="28">
        <v>1</v>
      </c>
      <c r="I19" s="28">
        <v>0</v>
      </c>
      <c r="J19" s="29">
        <v>0</v>
      </c>
      <c r="K19" s="30">
        <v>2</v>
      </c>
      <c r="L19" s="10">
        <f t="shared" si="0"/>
        <v>3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7"/>
      <c r="B20" s="7" t="s">
        <v>46</v>
      </c>
      <c r="C20" s="7"/>
      <c r="D20" s="7"/>
      <c r="E20" s="7"/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30">
        <v>0</v>
      </c>
      <c r="L20" s="10">
        <f t="shared" si="0"/>
        <v>0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28">
        <f t="shared" ref="F21:K21" si="1">F16-F17+F19</f>
        <v>1</v>
      </c>
      <c r="G21" s="28">
        <f t="shared" si="1"/>
        <v>1</v>
      </c>
      <c r="H21" s="28">
        <f t="shared" si="1"/>
        <v>0</v>
      </c>
      <c r="I21" s="28">
        <f t="shared" si="1"/>
        <v>1</v>
      </c>
      <c r="J21" s="28">
        <f t="shared" si="1"/>
        <v>0</v>
      </c>
      <c r="K21" s="28">
        <f t="shared" si="1"/>
        <v>5</v>
      </c>
      <c r="L21" s="10">
        <f t="shared" si="0"/>
        <v>8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70.5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42"/>
      <c r="D30" s="43"/>
      <c r="E30" s="13"/>
      <c r="F30" s="13"/>
      <c r="G30" s="44"/>
      <c r="H30" s="45"/>
      <c r="I30" s="45"/>
      <c r="J30" s="46"/>
      <c r="K30" s="12"/>
      <c r="L30" s="12"/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10"/>
      <c r="D31" s="13"/>
      <c r="E31" s="13"/>
      <c r="F31" s="13"/>
      <c r="G31" s="45"/>
      <c r="H31" s="45"/>
      <c r="I31" s="45"/>
      <c r="J31" s="46"/>
      <c r="K31" s="12"/>
      <c r="L31" s="12"/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10"/>
      <c r="D32" s="13"/>
      <c r="E32" s="13"/>
      <c r="F32" s="13"/>
      <c r="G32" s="45"/>
      <c r="H32" s="45"/>
      <c r="I32" s="45"/>
      <c r="J32" s="46"/>
      <c r="K32" s="12"/>
      <c r="L32" s="12"/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10">
        <v>3</v>
      </c>
      <c r="D33" s="13">
        <v>6</v>
      </c>
      <c r="E33" s="13">
        <v>0</v>
      </c>
      <c r="F33" s="13">
        <v>6</v>
      </c>
      <c r="G33" s="45">
        <v>8</v>
      </c>
      <c r="H33" s="45">
        <v>5</v>
      </c>
      <c r="I33" s="45">
        <v>3</v>
      </c>
      <c r="J33" s="46">
        <f>C33+D33+G33</f>
        <v>17</v>
      </c>
      <c r="K33" s="12">
        <f>E33+C33+H33</f>
        <v>8</v>
      </c>
      <c r="L33" s="12">
        <f>F33+I33</f>
        <v>9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10">
        <v>3</v>
      </c>
      <c r="D34" s="13">
        <v>6</v>
      </c>
      <c r="E34" s="13">
        <v>0</v>
      </c>
      <c r="F34" s="13">
        <v>6</v>
      </c>
      <c r="G34" s="45">
        <v>8</v>
      </c>
      <c r="H34" s="45">
        <v>5</v>
      </c>
      <c r="I34" s="45">
        <v>3</v>
      </c>
      <c r="J34" s="12">
        <v>17</v>
      </c>
      <c r="K34" s="12">
        <v>8</v>
      </c>
      <c r="L34" s="12">
        <v>9</v>
      </c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51"/>
      <c r="E39" s="177" t="s">
        <v>60</v>
      </c>
      <c r="F39" s="177"/>
      <c r="G39" s="177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51" t="s">
        <v>61</v>
      </c>
      <c r="E40" s="11" t="s">
        <v>62</v>
      </c>
      <c r="F40" s="11">
        <v>1</v>
      </c>
      <c r="G40" s="11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11"/>
      <c r="D41" s="11"/>
      <c r="E41" s="11"/>
      <c r="F41" s="11"/>
      <c r="G41" s="11"/>
      <c r="H41" s="11"/>
      <c r="I41" s="22">
        <f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11"/>
      <c r="D42" s="11"/>
      <c r="E42" s="11"/>
      <c r="F42" s="11"/>
      <c r="G42" s="11"/>
      <c r="H42" s="11"/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11"/>
      <c r="D43" s="11"/>
      <c r="E43" s="11"/>
      <c r="F43" s="11"/>
      <c r="G43" s="11"/>
      <c r="H43" s="11"/>
      <c r="I43" s="22">
        <f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11">
        <v>0</v>
      </c>
      <c r="D44" s="11"/>
      <c r="E44" s="11"/>
      <c r="F44" s="11"/>
      <c r="G44" s="11"/>
      <c r="H44" s="11"/>
      <c r="I44" s="22">
        <f>SUM(D44:H44)</f>
        <v>0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11" t="s">
        <v>34</v>
      </c>
      <c r="C45" s="11"/>
      <c r="D45" s="11"/>
      <c r="E45" s="11"/>
      <c r="F45" s="11"/>
      <c r="G45" s="11"/>
      <c r="H45" s="1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24" t="s">
        <v>65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5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5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45"/>
      <c r="D51" s="45"/>
      <c r="E51" s="45"/>
      <c r="F51" s="45"/>
      <c r="G51" s="45"/>
      <c r="H51" s="22">
        <f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45"/>
      <c r="D52" s="45"/>
      <c r="E52" s="45"/>
      <c r="F52" s="45"/>
      <c r="G52" s="45"/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45"/>
      <c r="D53" s="45"/>
      <c r="E53" s="45"/>
      <c r="F53" s="45"/>
      <c r="G53" s="45"/>
      <c r="H53" s="22">
        <f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45">
        <v>2</v>
      </c>
      <c r="D54" s="45">
        <v>2</v>
      </c>
      <c r="E54" s="45">
        <v>0</v>
      </c>
      <c r="F54" s="45">
        <v>0</v>
      </c>
      <c r="G54" s="45">
        <v>0</v>
      </c>
      <c r="H54" s="22">
        <f>SUM(D54:G54)</f>
        <v>2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/>
      <c r="D55" s="45"/>
      <c r="E55" s="45"/>
      <c r="F55" s="45"/>
      <c r="G55" s="4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13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13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13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3">
        <f>SUM(I59:I61)</f>
        <v>0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13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 t="e">
        <f>I63/I62*100</f>
        <v>#DIV/0!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13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13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11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59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59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59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59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59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60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60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2"/>
      <c r="B80" s="188" t="s">
        <v>86</v>
      </c>
      <c r="C80" s="189"/>
      <c r="D80" s="63">
        <v>1</v>
      </c>
      <c r="E80" s="14">
        <v>1</v>
      </c>
      <c r="F80" s="14">
        <v>0</v>
      </c>
      <c r="G80" s="14">
        <v>0</v>
      </c>
      <c r="H80" s="64">
        <f>(E80+G80)/D80</f>
        <v>1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2"/>
      <c r="B81" s="189" t="s">
        <v>88</v>
      </c>
      <c r="C81" s="189"/>
      <c r="D81" s="63">
        <v>1</v>
      </c>
      <c r="E81" s="14">
        <v>0</v>
      </c>
      <c r="F81" s="14">
        <v>1</v>
      </c>
      <c r="G81" s="14">
        <v>0</v>
      </c>
      <c r="H81" s="64">
        <f>(E81+G81)/D81</f>
        <v>0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63"/>
      <c r="E82" s="14"/>
      <c r="F82" s="14"/>
      <c r="G82" s="14"/>
      <c r="H82" s="64" t="e">
        <f>(E82+G82)/D82</f>
        <v>#DIV/0!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15.75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 thickBot="1">
      <c r="A88" s="66"/>
      <c r="B88" s="202"/>
      <c r="C88" s="204"/>
      <c r="D88" s="206"/>
      <c r="E88" s="206"/>
      <c r="F88" s="208"/>
      <c r="G88" s="206"/>
      <c r="H88" s="206"/>
      <c r="I88" s="67" t="s">
        <v>97</v>
      </c>
      <c r="J88" s="67" t="s">
        <v>98</v>
      </c>
      <c r="K88" s="85" t="s">
        <v>99</v>
      </c>
    </row>
    <row r="89" spans="1:31" ht="15.75" thickBot="1">
      <c r="C89" s="68">
        <v>0</v>
      </c>
      <c r="D89" s="69">
        <v>0</v>
      </c>
      <c r="E89" s="69">
        <v>0</v>
      </c>
      <c r="F89" s="69">
        <v>0</v>
      </c>
      <c r="G89" s="69">
        <v>0</v>
      </c>
      <c r="H89" s="69">
        <v>0</v>
      </c>
      <c r="I89" s="69">
        <v>8</v>
      </c>
      <c r="J89" s="69">
        <v>3</v>
      </c>
      <c r="K89" s="70">
        <v>5</v>
      </c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76"/>
      <c r="B93" s="76"/>
      <c r="C93" s="76"/>
      <c r="D93" s="76"/>
      <c r="E93" s="76"/>
      <c r="F93" s="76"/>
      <c r="G93" s="76"/>
      <c r="H93" s="76">
        <v>1</v>
      </c>
      <c r="I93" s="76"/>
      <c r="J93" s="76"/>
      <c r="K93" s="76">
        <v>1</v>
      </c>
      <c r="L93" s="76"/>
      <c r="M93" s="76"/>
      <c r="N93" s="76"/>
      <c r="O93" s="76"/>
      <c r="P93" s="76"/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 t="s">
        <v>146</v>
      </c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 t="s">
        <v>147</v>
      </c>
      <c r="F98" s="201"/>
      <c r="G98" s="201"/>
      <c r="H98" s="201"/>
    </row>
  </sheetData>
  <customSheetViews>
    <customSheetView guid="{6817BAAA-7D92-4161-8F52-A8BEF06D3E63}" scale="86">
      <selection activeCell="O92" sqref="O92"/>
      <pageMargins left="0.7" right="0.7" top="0.75" bottom="0.75" header="0.3" footer="0.3"/>
      <pageSetup paperSize="9" orientation="portrait" horizontalDpi="180" verticalDpi="180" r:id="rId1"/>
    </customSheetView>
    <customSheetView guid="{878F3283-E64B-4E1C-96E5-824A02C55E60}" scale="86" topLeftCell="A10">
      <selection activeCell="B70" sqref="B70"/>
      <pageMargins left="0.7" right="0.7" top="0.75" bottom="0.75" header="0.3" footer="0.3"/>
      <pageSetup paperSize="9" orientation="portrait" horizontalDpi="180" verticalDpi="180" r:id="rId2"/>
    </customSheetView>
    <customSheetView guid="{C3FBE323-0288-45E9-BA84-136523ED976E}" scale="86">
      <selection activeCell="B70" sqref="B70"/>
      <pageMargins left="0.7" right="0.7" top="0.75" bottom="0.75" header="0.3" footer="0.3"/>
      <pageSetup paperSize="9" orientation="portrait" horizontalDpi="180" verticalDpi="180" r:id="rId3"/>
    </customSheetView>
    <customSheetView guid="{CB89980A-B80C-4784-8DC6-647923EB3E7F}" scale="86" topLeftCell="A10">
      <selection activeCell="B70" sqref="B70"/>
      <pageMargins left="0.7" right="0.7" top="0.75" bottom="0.75" header="0.3" footer="0.3"/>
      <pageSetup paperSize="9" orientation="portrait" horizontalDpi="180" verticalDpi="180" r:id="rId4"/>
    </customSheetView>
    <customSheetView guid="{65A93BE6-2060-4183-8073-5D10C34AAD3D}" scale="86" showPageBreaks="1">
      <selection activeCell="B70" sqref="B70"/>
      <pageMargins left="0.7" right="0.7" top="0.75" bottom="0.75" header="0.3" footer="0.3"/>
      <pageSetup paperSize="9" orientation="portrait" horizontalDpi="180" verticalDpi="180" r:id="rId5"/>
    </customSheetView>
    <customSheetView guid="{54FAAB6F-F7AF-42C5-A6AB-97473703BC05}" scale="86" topLeftCell="A43">
      <selection activeCell="B70" sqref="B70"/>
      <pageMargins left="0.7" right="0.7" top="0.75" bottom="0.75" header="0.3" footer="0.3"/>
      <pageSetup paperSize="9" orientation="portrait" horizontalDpi="180" verticalDpi="180" r:id="rId6"/>
    </customSheetView>
    <customSheetView guid="{7C915046-0F0A-4839-8326-E935683D0D91}" scale="86" topLeftCell="A29">
      <selection activeCell="I45" sqref="I45"/>
      <pageMargins left="0.7" right="0.7" top="0.75" bottom="0.75" header="0.3" footer="0.3"/>
      <pageSetup paperSize="9" orientation="portrait" horizontalDpi="180" verticalDpi="180" r:id="rId7"/>
    </customSheetView>
    <customSheetView guid="{41FABE75-E499-49F2-BBE6-40BE6366D32A}" scale="86">
      <selection activeCell="B70" sqref="B70"/>
      <pageMargins left="0.7" right="0.7" top="0.75" bottom="0.75" header="0.3" footer="0.3"/>
      <pageSetup paperSize="9" orientation="portrait" horizontalDpi="180" verticalDpi="180" r:id="rId8"/>
    </customSheetView>
    <customSheetView guid="{11E0B7ED-F618-4DD2-AB64-71CA10B0C370}" scale="86" topLeftCell="A29">
      <selection activeCell="I45" sqref="I45"/>
      <pageMargins left="0.7" right="0.7" top="0.75" bottom="0.75" header="0.3" footer="0.3"/>
      <pageSetup paperSize="9" orientation="portrait" horizontalDpi="180" verticalDpi="180" r:id="rId9"/>
    </customSheetView>
    <customSheetView guid="{D4FF6234-AFFB-4404-A69F-A5BB68352FFD}" scale="86" topLeftCell="A29">
      <selection activeCell="I45" sqref="I45"/>
      <pageMargins left="0.7" right="0.7" top="0.75" bottom="0.75" header="0.3" footer="0.3"/>
      <pageSetup paperSize="9" orientation="portrait" horizontalDpi="180" verticalDpi="180" r:id="rId10"/>
    </customSheetView>
    <customSheetView guid="{E44D893B-87F6-4AE2-B643-5F6098FDF931}" scale="86">
      <selection activeCell="B70" sqref="B70"/>
      <pageMargins left="0.7" right="0.7" top="0.75" bottom="0.75" header="0.3" footer="0.3"/>
      <pageSetup paperSize="9" orientation="portrait" horizontalDpi="180" verticalDpi="180" r:id="rId11"/>
    </customSheetView>
    <customSheetView guid="{190AEB8D-757B-4F45-A2C9-203B271D8093}" scale="86" topLeftCell="A29">
      <selection activeCell="I45" sqref="I45"/>
      <pageMargins left="0.7" right="0.7" top="0.75" bottom="0.75" header="0.3" footer="0.3"/>
      <pageSetup paperSize="9" orientation="portrait" horizontalDpi="180" verticalDpi="180" r:id="rId12"/>
    </customSheetView>
    <customSheetView guid="{44109D77-B8DD-48C8-B46C-6A467E8FAB37}" scale="86" topLeftCell="A15">
      <selection activeCell="S91" sqref="S91"/>
      <pageMargins left="0.7" right="0.7" top="0.75" bottom="0.75" header="0.3" footer="0.3"/>
      <pageSetup paperSize="9" orientation="portrait" horizontalDpi="180" verticalDpi="180" r:id="rId13"/>
    </customSheetView>
    <customSheetView guid="{E76180EB-DCA1-4A3F-B4E8-38F83780C6F6}" scale="86">
      <selection activeCell="B70" sqref="B70"/>
      <pageMargins left="0.7" right="0.7" top="0.75" bottom="0.75" header="0.3" footer="0.3"/>
      <pageSetup paperSize="9" orientation="portrait" horizontalDpi="180" verticalDpi="180" r:id="rId14"/>
    </customSheetView>
    <customSheetView guid="{711FEC62-DC54-4010-B01A-7B7080831EFE}" scale="86" topLeftCell="A13">
      <selection activeCell="B70" sqref="B70"/>
      <pageMargins left="0.7" right="0.7" top="0.75" bottom="0.75" header="0.3" footer="0.3"/>
      <pageSetup paperSize="9" orientation="portrait" horizontalDpi="180" verticalDpi="180" r:id="rId15"/>
    </customSheetView>
    <customSheetView guid="{AE0FEBDB-FEA0-4FC0-B414-4E532187AA15}" scale="86" topLeftCell="A13">
      <selection activeCell="B70" sqref="B70:C70"/>
      <pageMargins left="0.7" right="0.7" top="0.75" bottom="0.75" header="0.3" footer="0.3"/>
      <pageSetup paperSize="9" orientation="portrait" horizontalDpi="180" verticalDpi="180" r:id="rId16"/>
    </customSheetView>
    <customSheetView guid="{5A7E10AF-9E8C-4EDA-A652-FA0065B3043B}" scale="86">
      <selection activeCell="B70" sqref="B70"/>
      <pageMargins left="0.7" right="0.7" top="0.75" bottom="0.75" header="0.3" footer="0.3"/>
      <pageSetup paperSize="9" orientation="portrait" horizontalDpi="180" verticalDpi="180" r:id="rId17"/>
    </customSheetView>
    <customSheetView guid="{89EFAEB9-F4EF-4E89-A843-DFCA76794920}" scale="86" topLeftCell="A10">
      <selection activeCell="B70" sqref="B70"/>
      <pageMargins left="0.7" right="0.7" top="0.75" bottom="0.75" header="0.3" footer="0.3"/>
      <pageSetup paperSize="9" orientation="portrait" horizontalDpi="180" verticalDpi="180" r:id="rId18"/>
    </customSheetView>
    <customSheetView guid="{266C4793-6A1A-41DA-BD61-CE31394EC461}" scale="86">
      <selection activeCell="B70" sqref="B70"/>
      <pageMargins left="0.7" right="0.7" top="0.75" bottom="0.75" header="0.3" footer="0.3"/>
      <pageSetup paperSize="9" orientation="portrait" horizontalDpi="180" verticalDpi="180" r:id="rId19"/>
    </customSheetView>
    <customSheetView guid="{36FDC8A0-6579-4B1F-9F1B-C4336938DC92}" scale="86" topLeftCell="A10">
      <selection activeCell="B70" sqref="B70"/>
      <pageMargins left="0.7" right="0.7" top="0.75" bottom="0.75" header="0.3" footer="0.3"/>
      <pageSetup paperSize="9" orientation="portrait" horizontalDpi="180" verticalDpi="180" r:id="rId20"/>
    </customSheetView>
    <customSheetView guid="{CD787B8C-9644-449A-849F-FDCA76B0EFF2}" scale="86" topLeftCell="A10">
      <selection activeCell="P15" sqref="P15"/>
      <pageMargins left="0.7" right="0.7" top="0.75" bottom="0.75" header="0.3" footer="0.3"/>
      <pageSetup paperSize="9" orientation="portrait" horizontalDpi="180" verticalDpi="180" r:id="rId21"/>
    </customSheetView>
  </customSheetViews>
  <mergeCells count="72">
    <mergeCell ref="AE3:AE5"/>
    <mergeCell ref="I87:K87"/>
    <mergeCell ref="A91:O91"/>
    <mergeCell ref="E97:L97"/>
    <mergeCell ref="E98:H98"/>
    <mergeCell ref="B81:C81"/>
    <mergeCell ref="B82:C82"/>
    <mergeCell ref="B87:B88"/>
    <mergeCell ref="C87:C88"/>
    <mergeCell ref="D87:D88"/>
    <mergeCell ref="E87:E88"/>
    <mergeCell ref="F87:F88"/>
    <mergeCell ref="G87:G88"/>
    <mergeCell ref="H87:H88"/>
    <mergeCell ref="B74:C74"/>
    <mergeCell ref="B75:C75"/>
    <mergeCell ref="A77:L77"/>
    <mergeCell ref="B78:C78"/>
    <mergeCell ref="B79:C79"/>
    <mergeCell ref="B80:C80"/>
    <mergeCell ref="B65:H65"/>
    <mergeCell ref="B66:H66"/>
    <mergeCell ref="B70:C70"/>
    <mergeCell ref="B71:C71"/>
    <mergeCell ref="B72:C72"/>
    <mergeCell ref="B73:C73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E28:F28"/>
    <mergeCell ref="G28:G29"/>
    <mergeCell ref="H28:I28"/>
    <mergeCell ref="J28:J29"/>
    <mergeCell ref="K28:L28"/>
    <mergeCell ref="F14:I14"/>
    <mergeCell ref="J14:J15"/>
    <mergeCell ref="K14:K15"/>
    <mergeCell ref="L14:L15"/>
    <mergeCell ref="A26:A29"/>
    <mergeCell ref="B26:B29"/>
    <mergeCell ref="C26:C29"/>
    <mergeCell ref="D26:F27"/>
    <mergeCell ref="B16:E16"/>
    <mergeCell ref="B17:E17"/>
    <mergeCell ref="B18:E18"/>
    <mergeCell ref="B19:E19"/>
    <mergeCell ref="B21:E21"/>
    <mergeCell ref="G26:I27"/>
    <mergeCell ref="J26:L27"/>
    <mergeCell ref="D28:D29"/>
    <mergeCell ref="AD3:AD5"/>
    <mergeCell ref="A1:R1"/>
    <mergeCell ref="C2:P2"/>
    <mergeCell ref="A3:A5"/>
    <mergeCell ref="B3:B5"/>
    <mergeCell ref="C3:C5"/>
    <mergeCell ref="D3:D5"/>
    <mergeCell ref="E3:E5"/>
    <mergeCell ref="F3:AC3"/>
    <mergeCell ref="J4:S4"/>
    <mergeCell ref="T4:AC4"/>
    <mergeCell ref="F4:I4"/>
  </mergeCells>
  <pageMargins left="0.7" right="0.7" top="0.75" bottom="0.75" header="0.3" footer="0.3"/>
  <pageSetup paperSize="9" orientation="portrait" horizontalDpi="180" verticalDpi="180" r:id="rId2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98"/>
  <sheetViews>
    <sheetView topLeftCell="A37" zoomScale="86" zoomScaleNormal="86" workbookViewId="0">
      <selection activeCell="M42" sqref="M42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9"/>
      <c r="D6" s="10"/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5"/>
      <c r="V6" s="16"/>
      <c r="W6" s="16"/>
      <c r="X6" s="16"/>
      <c r="Y6" s="16"/>
      <c r="Z6" s="16"/>
      <c r="AA6" s="16"/>
      <c r="AB6" s="16"/>
      <c r="AC6" s="16"/>
      <c r="AD6" s="17">
        <f>SUM(J6:AC6)</f>
        <v>0</v>
      </c>
      <c r="AE6" s="18"/>
    </row>
    <row r="7" spans="1:31" s="1" customFormat="1" ht="25.5">
      <c r="A7" s="7" t="s">
        <v>28</v>
      </c>
      <c r="B7" s="8" t="s">
        <v>29</v>
      </c>
      <c r="C7" s="9"/>
      <c r="D7" s="10"/>
      <c r="E7" s="11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6"/>
      <c r="W7" s="16"/>
      <c r="X7" s="16"/>
      <c r="Y7" s="16"/>
      <c r="Z7" s="16"/>
      <c r="AA7" s="16"/>
      <c r="AB7" s="16"/>
      <c r="AC7" s="16"/>
      <c r="AD7" s="17">
        <f>SUM(J7:AC7)</f>
        <v>0</v>
      </c>
      <c r="AE7" s="18"/>
    </row>
    <row r="8" spans="1:31" s="1" customFormat="1" ht="51">
      <c r="A8" s="7" t="s">
        <v>30</v>
      </c>
      <c r="B8" s="8" t="s">
        <v>31</v>
      </c>
      <c r="C8" s="9"/>
      <c r="D8" s="10"/>
      <c r="E8" s="11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4"/>
      <c r="V8" s="16"/>
      <c r="W8" s="16"/>
      <c r="X8" s="16"/>
      <c r="Y8" s="16"/>
      <c r="Z8" s="16"/>
      <c r="AA8" s="16"/>
      <c r="AB8" s="16"/>
      <c r="AC8" s="16"/>
      <c r="AD8" s="17">
        <f>SUM(J8:AC8)</f>
        <v>0</v>
      </c>
      <c r="AE8" s="18"/>
    </row>
    <row r="9" spans="1:31" s="1" customFormat="1" ht="38.25">
      <c r="A9" s="7" t="s">
        <v>32</v>
      </c>
      <c r="B9" s="8" t="s">
        <v>33</v>
      </c>
      <c r="C9" s="9">
        <v>1</v>
      </c>
      <c r="D9" s="10">
        <v>9</v>
      </c>
      <c r="E9" s="11">
        <v>1</v>
      </c>
      <c r="F9" s="12">
        <v>1</v>
      </c>
      <c r="G9" s="12"/>
      <c r="H9" s="12"/>
      <c r="I9" s="12"/>
      <c r="J9" s="13"/>
      <c r="K9" s="13"/>
      <c r="L9" s="13"/>
      <c r="M9" s="13"/>
      <c r="N9" s="13"/>
      <c r="O9" s="13"/>
      <c r="P9" s="13"/>
      <c r="Q9" s="13">
        <v>1</v>
      </c>
      <c r="R9" s="13"/>
      <c r="S9" s="13"/>
      <c r="T9" s="14"/>
      <c r="U9" s="14"/>
      <c r="V9" s="16"/>
      <c r="W9" s="16"/>
      <c r="X9" s="16"/>
      <c r="Y9" s="16"/>
      <c r="Z9" s="16"/>
      <c r="AA9" s="16"/>
      <c r="AB9" s="16"/>
      <c r="AC9" s="16"/>
      <c r="AD9" s="17">
        <f>SUM(J9:AC9)</f>
        <v>1</v>
      </c>
      <c r="AE9" s="18">
        <v>0</v>
      </c>
    </row>
    <row r="10" spans="1:31">
      <c r="A10" s="7"/>
      <c r="B10" s="19" t="s">
        <v>34</v>
      </c>
      <c r="C10" s="9"/>
      <c r="D10" s="10"/>
      <c r="E10" s="11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0"/>
      <c r="V10" s="16"/>
      <c r="W10" s="16"/>
      <c r="X10" s="16"/>
      <c r="Y10" s="16"/>
      <c r="Z10" s="16"/>
      <c r="AA10" s="16"/>
      <c r="AB10" s="16"/>
      <c r="AC10" s="16"/>
      <c r="AD10" s="21"/>
      <c r="AE10" s="18">
        <f>SUM(AD10)</f>
        <v>0</v>
      </c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24"/>
      <c r="C12" s="24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28">
        <v>1</v>
      </c>
      <c r="G16" s="28">
        <v>1</v>
      </c>
      <c r="H16" s="28">
        <v>1</v>
      </c>
      <c r="I16" s="28">
        <v>1</v>
      </c>
      <c r="J16" s="29">
        <v>1</v>
      </c>
      <c r="K16" s="30">
        <v>5</v>
      </c>
      <c r="L16" s="10">
        <f t="shared" ref="L16:L21" si="0">SUM(F16:K16)</f>
        <v>10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28"/>
      <c r="G17" s="28"/>
      <c r="H17" s="28"/>
      <c r="I17" s="28">
        <v>1</v>
      </c>
      <c r="J17" s="28"/>
      <c r="K17" s="28"/>
      <c r="L17" s="10">
        <f t="shared" si="0"/>
        <v>1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7"/>
      <c r="B18" s="156" t="s">
        <v>44</v>
      </c>
      <c r="C18" s="156"/>
      <c r="D18" s="156"/>
      <c r="E18" s="156"/>
      <c r="F18" s="28" t="s">
        <v>45</v>
      </c>
      <c r="G18" s="28" t="s">
        <v>45</v>
      </c>
      <c r="H18" s="31" t="s">
        <v>45</v>
      </c>
      <c r="I18" s="31" t="s">
        <v>45</v>
      </c>
      <c r="J18" s="32" t="s">
        <v>45</v>
      </c>
      <c r="K18" s="30" t="s">
        <v>45</v>
      </c>
      <c r="L18" s="10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7"/>
      <c r="B19" s="156" t="s">
        <v>123</v>
      </c>
      <c r="C19" s="156"/>
      <c r="D19" s="156"/>
      <c r="E19" s="156"/>
      <c r="F19" s="28"/>
      <c r="G19" s="28"/>
      <c r="H19" s="28"/>
      <c r="I19" s="28"/>
      <c r="J19" s="29"/>
      <c r="K19" s="30"/>
      <c r="L19" s="10">
        <f t="shared" si="0"/>
        <v>0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7"/>
      <c r="B20" s="7" t="s">
        <v>46</v>
      </c>
      <c r="C20" s="7"/>
      <c r="D20" s="7"/>
      <c r="E20" s="7"/>
      <c r="F20" s="28"/>
      <c r="G20" s="28"/>
      <c r="H20" s="28"/>
      <c r="I20" s="28"/>
      <c r="J20" s="29"/>
      <c r="K20" s="30"/>
      <c r="L20" s="10">
        <f t="shared" si="0"/>
        <v>0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28">
        <f t="shared" ref="F21:K21" si="1">F16-F17+F19</f>
        <v>1</v>
      </c>
      <c r="G21" s="28">
        <f t="shared" si="1"/>
        <v>1</v>
      </c>
      <c r="H21" s="28">
        <f t="shared" si="1"/>
        <v>1</v>
      </c>
      <c r="I21" s="28">
        <f t="shared" si="1"/>
        <v>0</v>
      </c>
      <c r="J21" s="28">
        <f t="shared" si="1"/>
        <v>1</v>
      </c>
      <c r="K21" s="28">
        <f t="shared" si="1"/>
        <v>5</v>
      </c>
      <c r="L21" s="10">
        <f t="shared" si="0"/>
        <v>9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70.5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42"/>
      <c r="D30" s="43"/>
      <c r="E30" s="13"/>
      <c r="F30" s="13"/>
      <c r="G30" s="44"/>
      <c r="H30" s="45"/>
      <c r="I30" s="45"/>
      <c r="J30" s="46">
        <f>C30+D30+G30</f>
        <v>0</v>
      </c>
      <c r="K30" s="12">
        <f>E30+C30+H30</f>
        <v>0</v>
      </c>
      <c r="L30" s="12">
        <f>F30+I30</f>
        <v>0</v>
      </c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10"/>
      <c r="D31" s="13"/>
      <c r="E31" s="13"/>
      <c r="F31" s="13"/>
      <c r="G31" s="45"/>
      <c r="H31" s="45"/>
      <c r="I31" s="45"/>
      <c r="J31" s="46">
        <f>C31+D31+G31</f>
        <v>0</v>
      </c>
      <c r="K31" s="12">
        <f>E31+C31+H31</f>
        <v>0</v>
      </c>
      <c r="L31" s="12">
        <f>F31+I31</f>
        <v>0</v>
      </c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10"/>
      <c r="D32" s="13"/>
      <c r="E32" s="13"/>
      <c r="F32" s="13"/>
      <c r="G32" s="45"/>
      <c r="H32" s="45"/>
      <c r="I32" s="45"/>
      <c r="J32" s="46">
        <f>C32+D32+G32</f>
        <v>0</v>
      </c>
      <c r="K32" s="12">
        <f>E32+C32+H32</f>
        <v>0</v>
      </c>
      <c r="L32" s="12">
        <f>F32+I32</f>
        <v>0</v>
      </c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10">
        <v>3</v>
      </c>
      <c r="D33" s="13">
        <v>8</v>
      </c>
      <c r="E33" s="13">
        <v>1</v>
      </c>
      <c r="F33" s="13">
        <v>7</v>
      </c>
      <c r="G33" s="45">
        <v>5</v>
      </c>
      <c r="H33" s="45">
        <v>5</v>
      </c>
      <c r="I33" s="45">
        <v>0</v>
      </c>
      <c r="J33" s="46">
        <v>17</v>
      </c>
      <c r="K33" s="12">
        <v>9</v>
      </c>
      <c r="L33" s="12">
        <v>8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10"/>
      <c r="D34" s="13"/>
      <c r="E34" s="13"/>
      <c r="F34" s="13"/>
      <c r="G34" s="45"/>
      <c r="H34" s="45"/>
      <c r="I34" s="45"/>
      <c r="J34" s="12"/>
      <c r="K34" s="12"/>
      <c r="L34" s="12"/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51"/>
      <c r="E39" s="177" t="s">
        <v>60</v>
      </c>
      <c r="F39" s="177"/>
      <c r="G39" s="177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51" t="s">
        <v>61</v>
      </c>
      <c r="E40" s="11" t="s">
        <v>62</v>
      </c>
      <c r="F40" s="11">
        <v>1</v>
      </c>
      <c r="G40" s="11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11"/>
      <c r="D41" s="11"/>
      <c r="E41" s="11"/>
      <c r="F41" s="11"/>
      <c r="G41" s="11"/>
      <c r="H41" s="11"/>
      <c r="I41" s="22">
        <f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11"/>
      <c r="D42" s="11"/>
      <c r="E42" s="11"/>
      <c r="F42" s="11"/>
      <c r="G42" s="11"/>
      <c r="H42" s="11"/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11"/>
      <c r="D43" s="11"/>
      <c r="E43" s="11"/>
      <c r="F43" s="11"/>
      <c r="G43" s="11"/>
      <c r="H43" s="11"/>
      <c r="I43" s="22">
        <f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11">
        <v>1</v>
      </c>
      <c r="D44" s="11">
        <v>1</v>
      </c>
      <c r="E44" s="11"/>
      <c r="F44" s="11"/>
      <c r="G44" s="11"/>
      <c r="H44" s="11"/>
      <c r="I44" s="22">
        <f>SUM(D44:H44)</f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11" t="s">
        <v>34</v>
      </c>
      <c r="C45" s="11"/>
      <c r="D45" s="11"/>
      <c r="E45" s="11"/>
      <c r="F45" s="11"/>
      <c r="G45" s="11"/>
      <c r="H45" s="1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24" t="s">
        <v>65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5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5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45"/>
      <c r="D51" s="45"/>
      <c r="E51" s="45"/>
      <c r="F51" s="45"/>
      <c r="G51" s="45"/>
      <c r="H51" s="22">
        <f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45"/>
      <c r="D52" s="45"/>
      <c r="E52" s="45"/>
      <c r="F52" s="45"/>
      <c r="G52" s="45"/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45"/>
      <c r="D53" s="45"/>
      <c r="E53" s="45"/>
      <c r="F53" s="45"/>
      <c r="G53" s="45"/>
      <c r="H53" s="22">
        <f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45">
        <v>3</v>
      </c>
      <c r="D54" s="45">
        <v>3</v>
      </c>
      <c r="E54" s="45"/>
      <c r="F54" s="45"/>
      <c r="G54" s="45"/>
      <c r="H54" s="22">
        <f>SUM(D54:G54)</f>
        <v>3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/>
      <c r="D55" s="45"/>
      <c r="E55" s="45"/>
      <c r="F55" s="45"/>
      <c r="G55" s="4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13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13">
        <v>1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13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3">
        <f>SUM(I59:I61)</f>
        <v>1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13">
        <v>1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>
        <f>I63/I62*100</f>
        <v>100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13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13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11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59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59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59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59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59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60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60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2"/>
      <c r="B80" s="188" t="s">
        <v>86</v>
      </c>
      <c r="C80" s="189"/>
      <c r="D80" s="63">
        <v>1</v>
      </c>
      <c r="E80" s="14">
        <v>1</v>
      </c>
      <c r="F80" s="14">
        <v>0</v>
      </c>
      <c r="G80" s="14">
        <v>0</v>
      </c>
      <c r="H80" s="64">
        <f>(E80+G80)/D80</f>
        <v>1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2"/>
      <c r="B81" s="189" t="s">
        <v>88</v>
      </c>
      <c r="C81" s="189"/>
      <c r="D81" s="63">
        <v>2</v>
      </c>
      <c r="E81" s="14">
        <v>2</v>
      </c>
      <c r="F81" s="14">
        <v>0</v>
      </c>
      <c r="G81" s="14">
        <v>0</v>
      </c>
      <c r="H81" s="64">
        <f>(E81+G81)/D81</f>
        <v>1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63">
        <v>1</v>
      </c>
      <c r="E82" s="14">
        <v>0</v>
      </c>
      <c r="F82" s="14">
        <v>1</v>
      </c>
      <c r="G82" s="14">
        <v>0</v>
      </c>
      <c r="H82" s="64">
        <f>(E82+G82)/D82</f>
        <v>0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15.75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 thickBot="1">
      <c r="A88" s="66"/>
      <c r="B88" s="202"/>
      <c r="C88" s="204"/>
      <c r="D88" s="206"/>
      <c r="E88" s="206"/>
      <c r="F88" s="208"/>
      <c r="G88" s="206"/>
      <c r="H88" s="206"/>
      <c r="I88" s="67" t="s">
        <v>97</v>
      </c>
      <c r="J88" s="67" t="s">
        <v>98</v>
      </c>
      <c r="K88" s="85" t="s">
        <v>99</v>
      </c>
    </row>
    <row r="89" spans="1:31" ht="15.75" thickBot="1">
      <c r="C89" s="68"/>
      <c r="D89" s="69"/>
      <c r="E89" s="69">
        <v>2</v>
      </c>
      <c r="F89" s="69"/>
      <c r="G89" s="69">
        <v>2</v>
      </c>
      <c r="H89" s="69"/>
      <c r="I89" s="69"/>
      <c r="J89" s="69"/>
      <c r="K89" s="70"/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76"/>
      <c r="B93" s="76">
        <v>1</v>
      </c>
      <c r="C93" s="76"/>
      <c r="D93" s="76"/>
      <c r="E93" s="76"/>
      <c r="F93" s="76"/>
      <c r="G93" s="76"/>
      <c r="H93" s="76"/>
      <c r="I93" s="76"/>
      <c r="J93" s="76"/>
      <c r="K93" s="76">
        <v>1</v>
      </c>
      <c r="L93" s="76"/>
      <c r="M93" s="76"/>
      <c r="N93" s="76">
        <v>1</v>
      </c>
      <c r="O93" s="76"/>
      <c r="P93" s="76"/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 t="s">
        <v>133</v>
      </c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 t="s">
        <v>134</v>
      </c>
      <c r="F98" s="201"/>
      <c r="G98" s="201"/>
      <c r="H98" s="201"/>
    </row>
  </sheetData>
  <customSheetViews>
    <customSheetView guid="{6817BAAA-7D92-4161-8F52-A8BEF06D3E63}" scale="86" topLeftCell="A14">
      <selection activeCell="I45" sqref="I45"/>
      <pageMargins left="0.7" right="0.7" top="0.75" bottom="0.75" header="0.3" footer="0.3"/>
      <pageSetup paperSize="9" orientation="portrait" horizontalDpi="180" verticalDpi="180" r:id="rId1"/>
    </customSheetView>
    <customSheetView guid="{878F3283-E64B-4E1C-96E5-824A02C55E60}" scale="86" topLeftCell="A11">
      <selection activeCell="I45" sqref="I45"/>
      <pageMargins left="0.7" right="0.7" top="0.75" bottom="0.75" header="0.3" footer="0.3"/>
      <pageSetup paperSize="9" orientation="portrait" horizontalDpi="180" verticalDpi="180" r:id="rId2"/>
    </customSheetView>
    <customSheetView guid="{C3FBE323-0288-45E9-BA84-136523ED976E}" scale="86" topLeftCell="A29">
      <selection activeCell="I45" sqref="I45"/>
      <pageMargins left="0.7" right="0.7" top="0.75" bottom="0.75" header="0.3" footer="0.3"/>
      <pageSetup paperSize="9" orientation="portrait" horizontalDpi="180" verticalDpi="180" r:id="rId3"/>
    </customSheetView>
    <customSheetView guid="{CB89980A-B80C-4784-8DC6-647923EB3E7F}" scale="86" topLeftCell="A11">
      <selection activeCell="I45" sqref="I45"/>
      <pageMargins left="0.7" right="0.7" top="0.75" bottom="0.75" header="0.3" footer="0.3"/>
      <pageSetup paperSize="9" orientation="portrait" horizontalDpi="180" verticalDpi="180" r:id="rId4"/>
    </customSheetView>
    <customSheetView guid="{65A93BE6-2060-4183-8073-5D10C34AAD3D}" scale="86" showPageBreaks="1" topLeftCell="A29">
      <selection activeCell="I45" sqref="I45"/>
      <pageMargins left="0.7" right="0.7" top="0.75" bottom="0.75" header="0.3" footer="0.3"/>
      <pageSetup paperSize="9" orientation="portrait" horizontalDpi="180" verticalDpi="180" r:id="rId5"/>
    </customSheetView>
    <customSheetView guid="{54FAAB6F-F7AF-42C5-A6AB-97473703BC05}" scale="86" topLeftCell="A53">
      <selection activeCell="I45" sqref="I45"/>
      <pageMargins left="0.7" right="0.7" top="0.75" bottom="0.75" header="0.3" footer="0.3"/>
      <pageSetup paperSize="9" orientation="portrait" horizontalDpi="180" verticalDpi="180" r:id="rId6"/>
    </customSheetView>
    <customSheetView guid="{7C915046-0F0A-4839-8326-E935683D0D91}" scale="86" topLeftCell="A29">
      <selection activeCell="I45" sqref="I45"/>
      <pageMargins left="0.7" right="0.7" top="0.75" bottom="0.75" header="0.3" footer="0.3"/>
      <pageSetup paperSize="9" orientation="portrait" horizontalDpi="180" verticalDpi="180" r:id="rId7"/>
    </customSheetView>
    <customSheetView guid="{41FABE75-E499-49F2-BBE6-40BE6366D32A}" scale="86" topLeftCell="A29">
      <selection activeCell="I45" sqref="I45"/>
      <pageMargins left="0.7" right="0.7" top="0.75" bottom="0.75" header="0.3" footer="0.3"/>
      <pageSetup paperSize="9" orientation="portrait" horizontalDpi="180" verticalDpi="180" r:id="rId8"/>
    </customSheetView>
    <customSheetView guid="{11E0B7ED-F618-4DD2-AB64-71CA10B0C370}" scale="86" topLeftCell="A29">
      <selection activeCell="I45" sqref="I45"/>
      <pageMargins left="0.7" right="0.7" top="0.75" bottom="0.75" header="0.3" footer="0.3"/>
      <pageSetup paperSize="9" orientation="portrait" horizontalDpi="180" verticalDpi="180" r:id="rId9"/>
    </customSheetView>
    <customSheetView guid="{D4FF6234-AFFB-4404-A69F-A5BB68352FFD}" scale="86" topLeftCell="A29">
      <selection activeCell="I45" sqref="I45"/>
      <pageMargins left="0.7" right="0.7" top="0.75" bottom="0.75" header="0.3" footer="0.3"/>
      <pageSetup paperSize="9" orientation="portrait" horizontalDpi="180" verticalDpi="180" r:id="rId10"/>
    </customSheetView>
    <customSheetView guid="{E44D893B-87F6-4AE2-B643-5F6098FDF931}" scale="86" topLeftCell="A29">
      <selection activeCell="I45" sqref="I45"/>
      <pageMargins left="0.7" right="0.7" top="0.75" bottom="0.75" header="0.3" footer="0.3"/>
      <pageSetup paperSize="9" orientation="portrait" horizontalDpi="180" verticalDpi="180" r:id="rId11"/>
    </customSheetView>
    <customSheetView guid="{190AEB8D-757B-4F45-A2C9-203B271D8093}" scale="86" topLeftCell="A29">
      <selection activeCell="I45" sqref="I45"/>
      <pageMargins left="0.7" right="0.7" top="0.75" bottom="0.75" header="0.3" footer="0.3"/>
      <pageSetup paperSize="9" orientation="portrait" horizontalDpi="180" verticalDpi="180" r:id="rId12"/>
    </customSheetView>
    <customSheetView guid="{44109D77-B8DD-48C8-B46C-6A467E8FAB37}" scale="86" topLeftCell="A15">
      <selection activeCell="S91" sqref="S91"/>
      <pageMargins left="0.7" right="0.7" top="0.75" bottom="0.75" header="0.3" footer="0.3"/>
      <pageSetup paperSize="9" orientation="portrait" horizontalDpi="180" verticalDpi="180" r:id="rId13"/>
    </customSheetView>
    <customSheetView guid="{E76180EB-DCA1-4A3F-B4E8-38F83780C6F6}" scale="86" topLeftCell="A29">
      <selection activeCell="I45" sqref="I45"/>
      <pageMargins left="0.7" right="0.7" top="0.75" bottom="0.75" header="0.3" footer="0.3"/>
      <pageSetup paperSize="9" orientation="portrait" horizontalDpi="180" verticalDpi="180" r:id="rId14"/>
    </customSheetView>
    <customSheetView guid="{711FEC62-DC54-4010-B01A-7B7080831EFE}" scale="86" topLeftCell="A89">
      <selection activeCell="P102" sqref="P102"/>
      <pageMargins left="0.7" right="0.7" top="0.75" bottom="0.75" header="0.3" footer="0.3"/>
      <pageSetup paperSize="9" orientation="portrait" horizontalDpi="180" verticalDpi="180" r:id="rId15"/>
    </customSheetView>
    <customSheetView guid="{AE0FEBDB-FEA0-4FC0-B414-4E532187AA15}" scale="86" topLeftCell="A16">
      <selection activeCell="P90" sqref="P90"/>
      <pageMargins left="0.7" right="0.7" top="0.75" bottom="0.75" header="0.3" footer="0.3"/>
      <pageSetup paperSize="9" orientation="portrait" horizontalDpi="180" verticalDpi="180" r:id="rId16"/>
    </customSheetView>
    <customSheetView guid="{5A7E10AF-9E8C-4EDA-A652-FA0065B3043B}" scale="86" topLeftCell="A29">
      <selection activeCell="I45" sqref="I45"/>
      <pageMargins left="0.7" right="0.7" top="0.75" bottom="0.75" header="0.3" footer="0.3"/>
      <pageSetup paperSize="9" orientation="portrait" horizontalDpi="180" verticalDpi="180" r:id="rId17"/>
    </customSheetView>
    <customSheetView guid="{89EFAEB9-F4EF-4E89-A843-DFCA76794920}" scale="86" topLeftCell="A11">
      <selection activeCell="I45" sqref="I45"/>
      <pageMargins left="0.7" right="0.7" top="0.75" bottom="0.75" header="0.3" footer="0.3"/>
      <pageSetup paperSize="9" orientation="portrait" horizontalDpi="180" verticalDpi="180" r:id="rId18"/>
    </customSheetView>
    <customSheetView guid="{266C4793-6A1A-41DA-BD61-CE31394EC461}" scale="86" topLeftCell="A29">
      <selection activeCell="I45" sqref="I45"/>
      <pageMargins left="0.7" right="0.7" top="0.75" bottom="0.75" header="0.3" footer="0.3"/>
      <pageSetup paperSize="9" orientation="portrait" horizontalDpi="180" verticalDpi="180" r:id="rId19"/>
    </customSheetView>
    <customSheetView guid="{36FDC8A0-6579-4B1F-9F1B-C4336938DC92}" scale="86" topLeftCell="A11">
      <selection activeCell="I45" sqref="I45"/>
      <pageMargins left="0.7" right="0.7" top="0.75" bottom="0.75" header="0.3" footer="0.3"/>
      <pageSetup paperSize="9" orientation="portrait" horizontalDpi="180" verticalDpi="180" r:id="rId20"/>
    </customSheetView>
    <customSheetView guid="{CD787B8C-9644-449A-849F-FDCA76B0EFF2}" scale="86" topLeftCell="A11">
      <selection activeCell="P15" sqref="P15"/>
      <pageMargins left="0.7" right="0.7" top="0.75" bottom="0.75" header="0.3" footer="0.3"/>
      <pageSetup paperSize="9" orientation="portrait" horizontalDpi="180" verticalDpi="180" r:id="rId21"/>
    </customSheetView>
  </customSheetViews>
  <mergeCells count="72">
    <mergeCell ref="AE3:AE5"/>
    <mergeCell ref="I87:K87"/>
    <mergeCell ref="A91:O91"/>
    <mergeCell ref="E97:L97"/>
    <mergeCell ref="E98:H98"/>
    <mergeCell ref="B81:C81"/>
    <mergeCell ref="B82:C82"/>
    <mergeCell ref="B87:B88"/>
    <mergeCell ref="C87:C88"/>
    <mergeCell ref="D87:D88"/>
    <mergeCell ref="E87:E88"/>
    <mergeCell ref="F87:F88"/>
    <mergeCell ref="G87:G88"/>
    <mergeCell ref="H87:H88"/>
    <mergeCell ref="B74:C74"/>
    <mergeCell ref="B75:C75"/>
    <mergeCell ref="A77:L77"/>
    <mergeCell ref="B78:C78"/>
    <mergeCell ref="B79:C79"/>
    <mergeCell ref="B80:C80"/>
    <mergeCell ref="B65:H65"/>
    <mergeCell ref="B66:H66"/>
    <mergeCell ref="B70:C70"/>
    <mergeCell ref="B71:C71"/>
    <mergeCell ref="B72:C72"/>
    <mergeCell ref="B73:C73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E28:F28"/>
    <mergeCell ref="G28:G29"/>
    <mergeCell ref="H28:I28"/>
    <mergeCell ref="J28:J29"/>
    <mergeCell ref="K28:L28"/>
    <mergeCell ref="F14:I14"/>
    <mergeCell ref="J14:J15"/>
    <mergeCell ref="K14:K15"/>
    <mergeCell ref="L14:L15"/>
    <mergeCell ref="A26:A29"/>
    <mergeCell ref="B26:B29"/>
    <mergeCell ref="C26:C29"/>
    <mergeCell ref="D26:F27"/>
    <mergeCell ref="B16:E16"/>
    <mergeCell ref="B17:E17"/>
    <mergeCell ref="B18:E18"/>
    <mergeCell ref="B19:E19"/>
    <mergeCell ref="B21:E21"/>
    <mergeCell ref="G26:I27"/>
    <mergeCell ref="J26:L27"/>
    <mergeCell ref="D28:D29"/>
    <mergeCell ref="AD3:AD5"/>
    <mergeCell ref="A1:R1"/>
    <mergeCell ref="C2:P2"/>
    <mergeCell ref="A3:A5"/>
    <mergeCell ref="B3:B5"/>
    <mergeCell ref="C3:C5"/>
    <mergeCell ref="D3:D5"/>
    <mergeCell ref="E3:E5"/>
    <mergeCell ref="F3:AC3"/>
    <mergeCell ref="J4:S4"/>
    <mergeCell ref="T4:AC4"/>
    <mergeCell ref="F4:I4"/>
  </mergeCells>
  <pageMargins left="0.7" right="0.7" top="0.75" bottom="0.75" header="0.3" footer="0.3"/>
  <pageSetup paperSize="9" orientation="portrait" horizontalDpi="180" verticalDpi="180" r:id="rId2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E98"/>
  <sheetViews>
    <sheetView topLeftCell="A13" zoomScale="86" zoomScaleNormal="86" workbookViewId="0">
      <selection activeCell="P15" sqref="P15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9"/>
      <c r="D6" s="10"/>
      <c r="E6" s="11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5"/>
      <c r="V6" s="16"/>
      <c r="W6" s="16"/>
      <c r="X6" s="16"/>
      <c r="Y6" s="16"/>
      <c r="Z6" s="16"/>
      <c r="AA6" s="16"/>
      <c r="AB6" s="16"/>
      <c r="AC6" s="16"/>
      <c r="AD6" s="17">
        <f>SUM(J6:AC6)</f>
        <v>0</v>
      </c>
      <c r="AE6" s="18"/>
    </row>
    <row r="7" spans="1:31" s="1" customFormat="1" ht="25.5">
      <c r="A7" s="7" t="s">
        <v>28</v>
      </c>
      <c r="B7" s="8" t="s">
        <v>29</v>
      </c>
      <c r="C7" s="9"/>
      <c r="D7" s="10"/>
      <c r="E7" s="11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6"/>
      <c r="W7" s="16"/>
      <c r="X7" s="16"/>
      <c r="Y7" s="16"/>
      <c r="Z7" s="16"/>
      <c r="AA7" s="16"/>
      <c r="AB7" s="16"/>
      <c r="AC7" s="16"/>
      <c r="AD7" s="17">
        <f>SUM(J7:AC7)</f>
        <v>0</v>
      </c>
      <c r="AE7" s="18"/>
    </row>
    <row r="8" spans="1:31" s="1" customFormat="1" ht="51">
      <c r="A8" s="7" t="s">
        <v>30</v>
      </c>
      <c r="B8" s="8" t="s">
        <v>31</v>
      </c>
      <c r="C8" s="9"/>
      <c r="D8" s="10"/>
      <c r="E8" s="11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4"/>
      <c r="V8" s="16"/>
      <c r="W8" s="16"/>
      <c r="X8" s="16"/>
      <c r="Y8" s="16"/>
      <c r="Z8" s="16"/>
      <c r="AA8" s="16"/>
      <c r="AB8" s="16"/>
      <c r="AC8" s="16"/>
      <c r="AD8" s="17">
        <f>SUM(J8:AC8)</f>
        <v>0</v>
      </c>
      <c r="AE8" s="18"/>
    </row>
    <row r="9" spans="1:31" s="1" customFormat="1" ht="38.25">
      <c r="A9" s="7" t="s">
        <v>32</v>
      </c>
      <c r="B9" s="8" t="s">
        <v>33</v>
      </c>
      <c r="C9" s="9">
        <v>1</v>
      </c>
      <c r="D9" s="10">
        <v>28</v>
      </c>
      <c r="E9" s="11">
        <v>17</v>
      </c>
      <c r="F9" s="12">
        <v>17</v>
      </c>
      <c r="G9" s="12">
        <v>0</v>
      </c>
      <c r="H9" s="12">
        <v>0</v>
      </c>
      <c r="I9" s="12">
        <v>0</v>
      </c>
      <c r="J9" s="13">
        <v>0</v>
      </c>
      <c r="K9" s="13">
        <v>2</v>
      </c>
      <c r="L9" s="13">
        <v>0</v>
      </c>
      <c r="M9" s="13">
        <v>0</v>
      </c>
      <c r="N9" s="13">
        <v>4</v>
      </c>
      <c r="O9" s="13">
        <v>3</v>
      </c>
      <c r="P9" s="13">
        <v>1</v>
      </c>
      <c r="Q9" s="13">
        <v>2</v>
      </c>
      <c r="R9" s="13">
        <v>3</v>
      </c>
      <c r="S9" s="13">
        <v>2</v>
      </c>
      <c r="T9" s="14">
        <v>0</v>
      </c>
      <c r="U9" s="14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7">
        <f>SUM(J9:AC9)</f>
        <v>17</v>
      </c>
      <c r="AE9" s="18">
        <v>1</v>
      </c>
    </row>
    <row r="10" spans="1:31">
      <c r="A10" s="7"/>
      <c r="B10" s="19" t="s">
        <v>34</v>
      </c>
      <c r="C10" s="9">
        <v>1</v>
      </c>
      <c r="D10" s="10">
        <v>28</v>
      </c>
      <c r="E10" s="11">
        <v>17</v>
      </c>
      <c r="F10" s="12">
        <v>17</v>
      </c>
      <c r="G10" s="12">
        <v>0</v>
      </c>
      <c r="H10" s="12">
        <v>0</v>
      </c>
      <c r="I10" s="12">
        <v>0</v>
      </c>
      <c r="J10" s="13">
        <v>0</v>
      </c>
      <c r="K10" s="13">
        <v>2</v>
      </c>
      <c r="L10" s="13">
        <v>0</v>
      </c>
      <c r="M10" s="13">
        <v>0</v>
      </c>
      <c r="N10" s="13">
        <v>4</v>
      </c>
      <c r="O10" s="13">
        <v>3</v>
      </c>
      <c r="P10" s="13">
        <v>1</v>
      </c>
      <c r="Q10" s="13">
        <v>2</v>
      </c>
      <c r="R10" s="13">
        <v>3</v>
      </c>
      <c r="S10" s="13">
        <v>2</v>
      </c>
      <c r="T10" s="14">
        <v>0</v>
      </c>
      <c r="U10" s="20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21">
        <v>17</v>
      </c>
      <c r="AE10" s="18">
        <v>1</v>
      </c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24"/>
      <c r="C12" s="24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28">
        <v>1</v>
      </c>
      <c r="G16" s="28">
        <v>2</v>
      </c>
      <c r="H16" s="28">
        <v>0</v>
      </c>
      <c r="I16" s="28">
        <v>0</v>
      </c>
      <c r="J16" s="29">
        <v>16</v>
      </c>
      <c r="K16" s="30">
        <v>8</v>
      </c>
      <c r="L16" s="10">
        <f t="shared" ref="L16:L21" si="0">SUM(F16:K16)</f>
        <v>27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10">
        <f t="shared" si="0"/>
        <v>0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7"/>
      <c r="B18" s="156" t="s">
        <v>44</v>
      </c>
      <c r="C18" s="156"/>
      <c r="D18" s="156"/>
      <c r="E18" s="156"/>
      <c r="F18" s="28" t="s">
        <v>45</v>
      </c>
      <c r="G18" s="28" t="s">
        <v>45</v>
      </c>
      <c r="H18" s="31" t="s">
        <v>45</v>
      </c>
      <c r="I18" s="31" t="s">
        <v>45</v>
      </c>
      <c r="J18" s="32" t="s">
        <v>45</v>
      </c>
      <c r="K18" s="30" t="s">
        <v>45</v>
      </c>
      <c r="L18" s="10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7"/>
      <c r="B19" s="156" t="s">
        <v>123</v>
      </c>
      <c r="C19" s="156"/>
      <c r="D19" s="156"/>
      <c r="E19" s="156"/>
      <c r="F19" s="28">
        <v>0</v>
      </c>
      <c r="G19" s="28">
        <v>0</v>
      </c>
      <c r="H19" s="28">
        <v>0</v>
      </c>
      <c r="I19" s="28">
        <v>0</v>
      </c>
      <c r="J19" s="29">
        <v>1</v>
      </c>
      <c r="K19" s="30">
        <v>0</v>
      </c>
      <c r="L19" s="10">
        <f t="shared" si="0"/>
        <v>1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7"/>
      <c r="B20" s="7" t="s">
        <v>46</v>
      </c>
      <c r="C20" s="7"/>
      <c r="D20" s="7"/>
      <c r="E20" s="7"/>
      <c r="F20" s="28"/>
      <c r="G20" s="28"/>
      <c r="H20" s="28"/>
      <c r="I20" s="28"/>
      <c r="J20" s="29"/>
      <c r="K20" s="30"/>
      <c r="L20" s="10">
        <f t="shared" si="0"/>
        <v>0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28">
        <f t="shared" ref="F21:K21" si="1">F16-F17+F19</f>
        <v>1</v>
      </c>
      <c r="G21" s="28">
        <f t="shared" si="1"/>
        <v>2</v>
      </c>
      <c r="H21" s="28">
        <f t="shared" si="1"/>
        <v>0</v>
      </c>
      <c r="I21" s="28">
        <f t="shared" si="1"/>
        <v>0</v>
      </c>
      <c r="J21" s="28">
        <f t="shared" si="1"/>
        <v>17</v>
      </c>
      <c r="K21" s="28">
        <f t="shared" si="1"/>
        <v>8</v>
      </c>
      <c r="L21" s="10">
        <f t="shared" si="0"/>
        <v>28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70.5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42"/>
      <c r="D30" s="43"/>
      <c r="E30" s="13"/>
      <c r="F30" s="13"/>
      <c r="G30" s="44"/>
      <c r="H30" s="45"/>
      <c r="I30" s="45"/>
      <c r="J30" s="46">
        <f>C30+D30+G30</f>
        <v>0</v>
      </c>
      <c r="K30" s="12">
        <f>E30+C30+H30</f>
        <v>0</v>
      </c>
      <c r="L30" s="12">
        <f>F30+I30</f>
        <v>0</v>
      </c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10"/>
      <c r="D31" s="13"/>
      <c r="E31" s="13"/>
      <c r="F31" s="13"/>
      <c r="G31" s="45"/>
      <c r="H31" s="45"/>
      <c r="I31" s="45"/>
      <c r="J31" s="46">
        <f>C31+D31+G31</f>
        <v>0</v>
      </c>
      <c r="K31" s="12">
        <f>E31+C31+H31</f>
        <v>0</v>
      </c>
      <c r="L31" s="12">
        <f>F31+I31</f>
        <v>0</v>
      </c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10"/>
      <c r="D32" s="13"/>
      <c r="E32" s="13"/>
      <c r="F32" s="13"/>
      <c r="G32" s="45"/>
      <c r="H32" s="45"/>
      <c r="I32" s="45"/>
      <c r="J32" s="46">
        <f>C32+D32+G32</f>
        <v>0</v>
      </c>
      <c r="K32" s="12">
        <f>E32+C32+H32</f>
        <v>0</v>
      </c>
      <c r="L32" s="12">
        <f>F32+I32</f>
        <v>0</v>
      </c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10">
        <v>3</v>
      </c>
      <c r="D33" s="13">
        <v>18</v>
      </c>
      <c r="E33" s="13">
        <v>17</v>
      </c>
      <c r="F33" s="13">
        <v>1</v>
      </c>
      <c r="G33" s="45">
        <v>10</v>
      </c>
      <c r="H33" s="45">
        <v>8</v>
      </c>
      <c r="I33" s="45">
        <v>2</v>
      </c>
      <c r="J33" s="46">
        <f>C33+D33+G33</f>
        <v>31</v>
      </c>
      <c r="K33" s="12">
        <f>E33+C33+H33</f>
        <v>28</v>
      </c>
      <c r="L33" s="12">
        <f>F33+I33</f>
        <v>3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10">
        <v>3</v>
      </c>
      <c r="D34" s="13">
        <v>18</v>
      </c>
      <c r="E34" s="13">
        <v>17</v>
      </c>
      <c r="F34" s="13">
        <v>1</v>
      </c>
      <c r="G34" s="45">
        <v>10</v>
      </c>
      <c r="H34" s="45">
        <v>8</v>
      </c>
      <c r="I34" s="45">
        <v>2</v>
      </c>
      <c r="J34" s="12">
        <v>31</v>
      </c>
      <c r="K34" s="12">
        <v>28</v>
      </c>
      <c r="L34" s="12">
        <v>3</v>
      </c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51"/>
      <c r="E39" s="177" t="s">
        <v>60</v>
      </c>
      <c r="F39" s="177"/>
      <c r="G39" s="177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51" t="s">
        <v>61</v>
      </c>
      <c r="E40" s="11" t="s">
        <v>62</v>
      </c>
      <c r="F40" s="11">
        <v>1</v>
      </c>
      <c r="G40" s="11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11"/>
      <c r="D41" s="11"/>
      <c r="E41" s="11"/>
      <c r="F41" s="11"/>
      <c r="G41" s="11"/>
      <c r="H41" s="11"/>
      <c r="I41" s="22">
        <f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11"/>
      <c r="D42" s="11"/>
      <c r="E42" s="11"/>
      <c r="F42" s="11"/>
      <c r="G42" s="11"/>
      <c r="H42" s="11"/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11"/>
      <c r="D43" s="11"/>
      <c r="E43" s="11"/>
      <c r="F43" s="11"/>
      <c r="G43" s="11"/>
      <c r="H43" s="11"/>
      <c r="I43" s="22">
        <f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11">
        <v>17</v>
      </c>
      <c r="D44" s="11">
        <v>1</v>
      </c>
      <c r="E44" s="11">
        <v>14</v>
      </c>
      <c r="F44" s="11">
        <v>2</v>
      </c>
      <c r="G44" s="11">
        <v>0</v>
      </c>
      <c r="H44" s="11">
        <v>0</v>
      </c>
      <c r="I44" s="22">
        <f>SUM(D44:H44)</f>
        <v>17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11" t="s">
        <v>34</v>
      </c>
      <c r="C45" s="11">
        <v>17</v>
      </c>
      <c r="D45" s="11">
        <v>1</v>
      </c>
      <c r="E45" s="11">
        <v>14</v>
      </c>
      <c r="F45" s="11">
        <v>2</v>
      </c>
      <c r="G45" s="11">
        <v>0</v>
      </c>
      <c r="H45" s="11"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24" t="s">
        <v>65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5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5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45"/>
      <c r="D51" s="45"/>
      <c r="E51" s="45"/>
      <c r="F51" s="45"/>
      <c r="G51" s="45"/>
      <c r="H51" s="22">
        <f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45"/>
      <c r="D52" s="45"/>
      <c r="E52" s="45"/>
      <c r="F52" s="45"/>
      <c r="G52" s="45"/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45"/>
      <c r="D53" s="45"/>
      <c r="E53" s="45"/>
      <c r="F53" s="45"/>
      <c r="G53" s="45"/>
      <c r="H53" s="22">
        <f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45">
        <v>3</v>
      </c>
      <c r="D54" s="45">
        <v>3</v>
      </c>
      <c r="E54" s="45">
        <v>0</v>
      </c>
      <c r="F54" s="45">
        <v>0</v>
      </c>
      <c r="G54" s="45">
        <v>0</v>
      </c>
      <c r="H54" s="22">
        <f>SUM(D54:G54)</f>
        <v>3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>
        <v>3</v>
      </c>
      <c r="D55" s="45">
        <v>3</v>
      </c>
      <c r="E55" s="45">
        <v>0</v>
      </c>
      <c r="F55" s="45">
        <v>0</v>
      </c>
      <c r="G55" s="45">
        <v>0</v>
      </c>
      <c r="H55" s="22">
        <v>3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13">
        <v>0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13">
        <v>1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13">
        <v>0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3">
        <f>SUM(I59:I61)</f>
        <v>1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13">
        <v>1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>
        <f>I63/I62*100</f>
        <v>100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13">
        <v>0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13">
        <v>0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11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59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59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59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59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59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60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60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2"/>
      <c r="B80" s="188" t="s">
        <v>86</v>
      </c>
      <c r="C80" s="189"/>
      <c r="D80" s="63">
        <v>1</v>
      </c>
      <c r="E80" s="14">
        <v>0</v>
      </c>
      <c r="F80" s="14">
        <v>0</v>
      </c>
      <c r="G80" s="14">
        <v>0</v>
      </c>
      <c r="H80" s="64">
        <f>(E80+G80)/D80</f>
        <v>0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2"/>
      <c r="B81" s="189" t="s">
        <v>88</v>
      </c>
      <c r="C81" s="189"/>
      <c r="D81" s="63">
        <v>2</v>
      </c>
      <c r="E81" s="14">
        <v>0</v>
      </c>
      <c r="F81" s="14">
        <v>0</v>
      </c>
      <c r="G81" s="14">
        <v>0</v>
      </c>
      <c r="H81" s="64">
        <f>(E81+G81)/D81</f>
        <v>0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63">
        <v>17</v>
      </c>
      <c r="E82" s="14">
        <v>6</v>
      </c>
      <c r="F82" s="14">
        <v>4</v>
      </c>
      <c r="G82" s="14">
        <v>4</v>
      </c>
      <c r="H82" s="64">
        <f>(E82+G82)/D82</f>
        <v>0.58823529411764708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15.75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 thickBot="1">
      <c r="A88" s="66"/>
      <c r="B88" s="202"/>
      <c r="C88" s="204"/>
      <c r="D88" s="206"/>
      <c r="E88" s="206"/>
      <c r="F88" s="208"/>
      <c r="G88" s="206"/>
      <c r="H88" s="206"/>
      <c r="I88" s="67" t="s">
        <v>97</v>
      </c>
      <c r="J88" s="67" t="s">
        <v>98</v>
      </c>
      <c r="K88" s="85" t="s">
        <v>99</v>
      </c>
    </row>
    <row r="89" spans="1:31" ht="15.75" thickBot="1">
      <c r="C89" s="68">
        <v>0</v>
      </c>
      <c r="D89" s="69">
        <v>0</v>
      </c>
      <c r="E89" s="69">
        <v>0</v>
      </c>
      <c r="F89" s="69">
        <v>0</v>
      </c>
      <c r="G89" s="69">
        <v>0</v>
      </c>
      <c r="H89" s="69">
        <v>0</v>
      </c>
      <c r="I89" s="69">
        <v>0</v>
      </c>
      <c r="J89" s="69">
        <v>0</v>
      </c>
      <c r="K89" s="70">
        <v>0</v>
      </c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76">
        <v>0</v>
      </c>
      <c r="B93" s="76">
        <v>1</v>
      </c>
      <c r="C93" s="76">
        <v>1</v>
      </c>
      <c r="D93" s="76">
        <v>0</v>
      </c>
      <c r="E93" s="76">
        <v>3</v>
      </c>
      <c r="F93" s="76">
        <v>0</v>
      </c>
      <c r="G93" s="76">
        <v>0</v>
      </c>
      <c r="H93" s="76">
        <v>4</v>
      </c>
      <c r="I93" s="76">
        <v>1</v>
      </c>
      <c r="J93" s="76">
        <v>6</v>
      </c>
      <c r="K93" s="76">
        <v>8</v>
      </c>
      <c r="L93" s="76">
        <v>4</v>
      </c>
      <c r="M93" s="76">
        <v>3</v>
      </c>
      <c r="N93" s="76">
        <v>10</v>
      </c>
      <c r="O93" s="76">
        <v>3</v>
      </c>
      <c r="P93" s="76">
        <v>0</v>
      </c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 t="s">
        <v>142</v>
      </c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 t="s">
        <v>143</v>
      </c>
      <c r="F98" s="201"/>
      <c r="G98" s="201"/>
      <c r="H98" s="201"/>
    </row>
  </sheetData>
  <customSheetViews>
    <customSheetView guid="{6817BAAA-7D92-4161-8F52-A8BEF06D3E63}" scale="86" topLeftCell="A29">
      <selection activeCell="I45" sqref="I45"/>
      <pageMargins left="0.7" right="0.7" top="0.75" bottom="0.75" header="0.3" footer="0.3"/>
      <pageSetup paperSize="9" orientation="portrait" horizontalDpi="180" verticalDpi="180" r:id="rId1"/>
    </customSheetView>
    <customSheetView guid="{878F3283-E64B-4E1C-96E5-824A02C55E60}" scale="86" topLeftCell="A29">
      <selection activeCell="I45" sqref="I45"/>
      <pageMargins left="0.7" right="0.7" top="0.75" bottom="0.75" header="0.3" footer="0.3"/>
      <pageSetup paperSize="9" orientation="portrait" horizontalDpi="180" verticalDpi="180" r:id="rId2"/>
    </customSheetView>
    <customSheetView guid="{C3FBE323-0288-45E9-BA84-136523ED976E}" scale="86">
      <selection activeCell="F103" sqref="F103"/>
      <pageMargins left="0.7" right="0.7" top="0.75" bottom="0.75" header="0.3" footer="0.3"/>
      <pageSetup paperSize="9" orientation="portrait" horizontalDpi="180" verticalDpi="180" r:id="rId3"/>
    </customSheetView>
    <customSheetView guid="{CB89980A-B80C-4784-8DC6-647923EB3E7F}" scale="86" topLeftCell="A29">
      <selection activeCell="I45" sqref="I45"/>
      <pageMargins left="0.7" right="0.7" top="0.75" bottom="0.75" header="0.3" footer="0.3"/>
      <pageSetup paperSize="9" orientation="portrait" horizontalDpi="180" verticalDpi="180" r:id="rId4"/>
    </customSheetView>
    <customSheetView guid="{65A93BE6-2060-4183-8073-5D10C34AAD3D}" scale="86" showPageBreaks="1" topLeftCell="A29">
      <selection activeCell="I45" sqref="I45"/>
      <pageMargins left="0.7" right="0.7" top="0.75" bottom="0.75" header="0.3" footer="0.3"/>
      <pageSetup paperSize="9" orientation="portrait" horizontalDpi="180" verticalDpi="180" r:id="rId5"/>
    </customSheetView>
    <customSheetView guid="{54FAAB6F-F7AF-42C5-A6AB-97473703BC05}" scale="86" topLeftCell="A52">
      <selection activeCell="I45" sqref="I45"/>
      <pageMargins left="0.7" right="0.7" top="0.75" bottom="0.75" header="0.3" footer="0.3"/>
      <pageSetup paperSize="9" orientation="portrait" horizontalDpi="180" verticalDpi="180" r:id="rId6"/>
    </customSheetView>
    <customSheetView guid="{7C915046-0F0A-4839-8326-E935683D0D91}" scale="86" topLeftCell="A29">
      <selection activeCell="I45" sqref="I45"/>
      <pageMargins left="0.7" right="0.7" top="0.75" bottom="0.75" header="0.3" footer="0.3"/>
      <pageSetup paperSize="9" orientation="portrait" horizontalDpi="180" verticalDpi="180" r:id="rId7"/>
    </customSheetView>
    <customSheetView guid="{41FABE75-E499-49F2-BBE6-40BE6366D32A}" scale="86" topLeftCell="A29">
      <selection activeCell="I45" sqref="I45"/>
      <pageMargins left="0.7" right="0.7" top="0.75" bottom="0.75" header="0.3" footer="0.3"/>
      <pageSetup paperSize="9" orientation="portrait" horizontalDpi="180" verticalDpi="180" r:id="rId8"/>
    </customSheetView>
    <customSheetView guid="{11E0B7ED-F618-4DD2-AB64-71CA10B0C370}" scale="86" topLeftCell="A29">
      <selection activeCell="I45" sqref="I45"/>
      <pageMargins left="0.7" right="0.7" top="0.75" bottom="0.75" header="0.3" footer="0.3"/>
      <pageSetup paperSize="9" orientation="portrait" horizontalDpi="180" verticalDpi="180" r:id="rId9"/>
    </customSheetView>
    <customSheetView guid="{D4FF6234-AFFB-4404-A69F-A5BB68352FFD}" scale="86" topLeftCell="A29">
      <selection activeCell="I45" sqref="I45"/>
      <pageMargins left="0.7" right="0.7" top="0.75" bottom="0.75" header="0.3" footer="0.3"/>
      <pageSetup paperSize="9" orientation="portrait" horizontalDpi="180" verticalDpi="180" r:id="rId10"/>
    </customSheetView>
    <customSheetView guid="{E44D893B-87F6-4AE2-B643-5F6098FDF931}" scale="86" topLeftCell="A29">
      <selection activeCell="I45" sqref="I45"/>
      <pageMargins left="0.7" right="0.7" top="0.75" bottom="0.75" header="0.3" footer="0.3"/>
      <pageSetup paperSize="9" orientation="portrait" horizontalDpi="180" verticalDpi="180" r:id="rId11"/>
    </customSheetView>
    <customSheetView guid="{190AEB8D-757B-4F45-A2C9-203B271D8093}" scale="86" topLeftCell="A29">
      <selection activeCell="I45" sqref="I45"/>
      <pageMargins left="0.7" right="0.7" top="0.75" bottom="0.75" header="0.3" footer="0.3"/>
      <pageSetup paperSize="9" orientation="portrait" horizontalDpi="180" verticalDpi="180" r:id="rId12"/>
    </customSheetView>
    <customSheetView guid="{44109D77-B8DD-48C8-B46C-6A467E8FAB37}" scale="86" topLeftCell="A15">
      <selection activeCell="S91" sqref="S91"/>
      <pageMargins left="0.7" right="0.7" top="0.75" bottom="0.75" header="0.3" footer="0.3"/>
      <pageSetup paperSize="9" orientation="portrait" horizontalDpi="180" verticalDpi="180" r:id="rId13"/>
    </customSheetView>
    <customSheetView guid="{E76180EB-DCA1-4A3F-B4E8-38F83780C6F6}" scale="86" topLeftCell="A29">
      <selection activeCell="I45" sqref="I45"/>
      <pageMargins left="0.7" right="0.7" top="0.75" bottom="0.75" header="0.3" footer="0.3"/>
      <pageSetup paperSize="9" orientation="portrait" horizontalDpi="180" verticalDpi="180" r:id="rId14"/>
    </customSheetView>
    <customSheetView guid="{711FEC62-DC54-4010-B01A-7B7080831EFE}" scale="86" topLeftCell="A29">
      <selection activeCell="I45" sqref="I45"/>
      <pageMargins left="0.7" right="0.7" top="0.75" bottom="0.75" header="0.3" footer="0.3"/>
      <pageSetup paperSize="9" orientation="portrait" horizontalDpi="180" verticalDpi="180" r:id="rId15"/>
    </customSheetView>
    <customSheetView guid="{AE0FEBDB-FEA0-4FC0-B414-4E532187AA15}" scale="86" topLeftCell="A29">
      <selection activeCell="I45" sqref="I45"/>
      <pageMargins left="0.7" right="0.7" top="0.75" bottom="0.75" header="0.3" footer="0.3"/>
      <pageSetup paperSize="9" orientation="portrait" horizontalDpi="180" verticalDpi="180" r:id="rId16"/>
    </customSheetView>
    <customSheetView guid="{5A7E10AF-9E8C-4EDA-A652-FA0065B3043B}" scale="86" topLeftCell="A29">
      <selection activeCell="I45" sqref="I45"/>
      <pageMargins left="0.7" right="0.7" top="0.75" bottom="0.75" header="0.3" footer="0.3"/>
      <pageSetup paperSize="9" orientation="portrait" horizontalDpi="180" verticalDpi="180" r:id="rId17"/>
    </customSheetView>
    <customSheetView guid="{89EFAEB9-F4EF-4E89-A843-DFCA76794920}" scale="86" topLeftCell="A29">
      <selection activeCell="I45" sqref="I45"/>
      <pageMargins left="0.7" right="0.7" top="0.75" bottom="0.75" header="0.3" footer="0.3"/>
      <pageSetup paperSize="9" orientation="portrait" horizontalDpi="180" verticalDpi="180" r:id="rId18"/>
    </customSheetView>
    <customSheetView guid="{266C4793-6A1A-41DA-BD61-CE31394EC461}" scale="86" topLeftCell="A29">
      <selection activeCell="I45" sqref="I45"/>
      <pageMargins left="0.7" right="0.7" top="0.75" bottom="0.75" header="0.3" footer="0.3"/>
      <pageSetup paperSize="9" orientation="portrait" horizontalDpi="180" verticalDpi="180" r:id="rId19"/>
    </customSheetView>
    <customSheetView guid="{36FDC8A0-6579-4B1F-9F1B-C4336938DC92}" scale="86" topLeftCell="A29">
      <selection activeCell="I45" sqref="I45"/>
      <pageMargins left="0.7" right="0.7" top="0.75" bottom="0.75" header="0.3" footer="0.3"/>
      <pageSetup paperSize="9" orientation="portrait" horizontalDpi="180" verticalDpi="180" r:id="rId20"/>
    </customSheetView>
    <customSheetView guid="{CD787B8C-9644-449A-849F-FDCA76B0EFF2}" scale="86" topLeftCell="A29">
      <selection activeCell="P15" sqref="P15"/>
      <pageMargins left="0.7" right="0.7" top="0.75" bottom="0.75" header="0.3" footer="0.3"/>
      <pageSetup paperSize="9" orientation="portrait" horizontalDpi="180" verticalDpi="180" r:id="rId21"/>
    </customSheetView>
  </customSheetViews>
  <mergeCells count="72">
    <mergeCell ref="AE3:AE5"/>
    <mergeCell ref="I87:K87"/>
    <mergeCell ref="A91:O91"/>
    <mergeCell ref="E97:L97"/>
    <mergeCell ref="E98:H98"/>
    <mergeCell ref="B81:C81"/>
    <mergeCell ref="B82:C82"/>
    <mergeCell ref="B87:B88"/>
    <mergeCell ref="C87:C88"/>
    <mergeCell ref="D87:D88"/>
    <mergeCell ref="E87:E88"/>
    <mergeCell ref="F87:F88"/>
    <mergeCell ref="G87:G88"/>
    <mergeCell ref="H87:H88"/>
    <mergeCell ref="B74:C74"/>
    <mergeCell ref="B75:C75"/>
    <mergeCell ref="A77:L77"/>
    <mergeCell ref="B78:C78"/>
    <mergeCell ref="B79:C79"/>
    <mergeCell ref="B80:C80"/>
    <mergeCell ref="B65:H65"/>
    <mergeCell ref="B66:H66"/>
    <mergeCell ref="B70:C70"/>
    <mergeCell ref="B71:C71"/>
    <mergeCell ref="B72:C72"/>
    <mergeCell ref="B73:C73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E28:F28"/>
    <mergeCell ref="G28:G29"/>
    <mergeCell ref="H28:I28"/>
    <mergeCell ref="J28:J29"/>
    <mergeCell ref="K28:L28"/>
    <mergeCell ref="F14:I14"/>
    <mergeCell ref="J14:J15"/>
    <mergeCell ref="K14:K15"/>
    <mergeCell ref="L14:L15"/>
    <mergeCell ref="A26:A29"/>
    <mergeCell ref="B26:B29"/>
    <mergeCell ref="C26:C29"/>
    <mergeCell ref="D26:F27"/>
    <mergeCell ref="B16:E16"/>
    <mergeCell ref="B17:E17"/>
    <mergeCell ref="B18:E18"/>
    <mergeCell ref="B19:E19"/>
    <mergeCell ref="B21:E21"/>
    <mergeCell ref="G26:I27"/>
    <mergeCell ref="J26:L27"/>
    <mergeCell ref="D28:D29"/>
    <mergeCell ref="AD3:AD5"/>
    <mergeCell ref="A1:R1"/>
    <mergeCell ref="C2:P2"/>
    <mergeCell ref="A3:A5"/>
    <mergeCell ref="B3:B5"/>
    <mergeCell ref="C3:C5"/>
    <mergeCell ref="D3:D5"/>
    <mergeCell ref="E3:E5"/>
    <mergeCell ref="F3:AC3"/>
    <mergeCell ref="J4:S4"/>
    <mergeCell ref="T4:AC4"/>
    <mergeCell ref="F4:I4"/>
  </mergeCells>
  <pageMargins left="0.7" right="0.7" top="0.75" bottom="0.75" header="0.3" footer="0.3"/>
  <pageSetup paperSize="9" orientation="portrait" horizontalDpi="180" verticalDpi="180" r:id="rId2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E98"/>
  <sheetViews>
    <sheetView tabSelected="1" zoomScale="86" zoomScaleNormal="86" workbookViewId="0">
      <selection activeCell="C6" sqref="C6:AE9"/>
    </sheetView>
  </sheetViews>
  <sheetFormatPr defaultRowHeight="15"/>
  <cols>
    <col min="1" max="1" width="9.140625" style="65"/>
    <col min="2" max="2" width="12" style="65" customWidth="1"/>
    <col min="3" max="21" width="9.140625" style="65"/>
  </cols>
  <sheetData>
    <row r="1" spans="1:31" s="1" customFormat="1" ht="18.75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22.5">
      <c r="A2" s="5"/>
      <c r="B2" s="5"/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" customFormat="1" ht="20.25" customHeight="1">
      <c r="A3" s="116" t="s">
        <v>1</v>
      </c>
      <c r="B3" s="117" t="s">
        <v>2</v>
      </c>
      <c r="C3" s="118" t="s">
        <v>3</v>
      </c>
      <c r="D3" s="121" t="s">
        <v>4</v>
      </c>
      <c r="E3" s="124" t="s">
        <v>5</v>
      </c>
      <c r="F3" s="125" t="s">
        <v>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1" t="s">
        <v>7</v>
      </c>
      <c r="AE3" s="193" t="s">
        <v>8</v>
      </c>
    </row>
    <row r="4" spans="1:31" s="1" customFormat="1">
      <c r="A4" s="116"/>
      <c r="B4" s="117"/>
      <c r="C4" s="119"/>
      <c r="D4" s="122"/>
      <c r="E4" s="124"/>
      <c r="F4" s="133" t="s">
        <v>9</v>
      </c>
      <c r="G4" s="133"/>
      <c r="H4" s="133"/>
      <c r="I4" s="134"/>
      <c r="J4" s="127" t="s">
        <v>10</v>
      </c>
      <c r="K4" s="128"/>
      <c r="L4" s="128"/>
      <c r="M4" s="128"/>
      <c r="N4" s="128"/>
      <c r="O4" s="128"/>
      <c r="P4" s="128"/>
      <c r="Q4" s="128"/>
      <c r="R4" s="128"/>
      <c r="S4" s="129"/>
      <c r="T4" s="130" t="s">
        <v>11</v>
      </c>
      <c r="U4" s="131"/>
      <c r="V4" s="131"/>
      <c r="W4" s="131"/>
      <c r="X4" s="131"/>
      <c r="Y4" s="131"/>
      <c r="Z4" s="131"/>
      <c r="AA4" s="131"/>
      <c r="AB4" s="131"/>
      <c r="AC4" s="132"/>
      <c r="AD4" s="112"/>
      <c r="AE4" s="194"/>
    </row>
    <row r="5" spans="1:31" s="1" customFormat="1" ht="210" customHeight="1">
      <c r="A5" s="116"/>
      <c r="B5" s="117"/>
      <c r="C5" s="120"/>
      <c r="D5" s="123"/>
      <c r="E5" s="124"/>
      <c r="F5" s="80" t="s">
        <v>12</v>
      </c>
      <c r="G5" s="81" t="s">
        <v>13</v>
      </c>
      <c r="H5" s="81" t="s">
        <v>14</v>
      </c>
      <c r="I5" s="81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82" t="s">
        <v>24</v>
      </c>
      <c r="S5" s="82" t="s">
        <v>25</v>
      </c>
      <c r="T5" s="83" t="s">
        <v>16</v>
      </c>
      <c r="U5" s="83" t="s">
        <v>17</v>
      </c>
      <c r="V5" s="84" t="s">
        <v>18</v>
      </c>
      <c r="W5" s="84" t="s">
        <v>19</v>
      </c>
      <c r="X5" s="84" t="s">
        <v>20</v>
      </c>
      <c r="Y5" s="84" t="s">
        <v>21</v>
      </c>
      <c r="Z5" s="84" t="s">
        <v>22</v>
      </c>
      <c r="AA5" s="84" t="s">
        <v>23</v>
      </c>
      <c r="AB5" s="84" t="s">
        <v>24</v>
      </c>
      <c r="AC5" s="84" t="s">
        <v>25</v>
      </c>
      <c r="AD5" s="113"/>
      <c r="AE5" s="195"/>
    </row>
    <row r="6" spans="1:31" s="1" customFormat="1" ht="38.25">
      <c r="A6" s="7" t="s">
        <v>26</v>
      </c>
      <c r="B6" s="8" t="s">
        <v>27</v>
      </c>
      <c r="C6" s="211">
        <f>SUM(ЦДТ:Росток!C6)</f>
        <v>1</v>
      </c>
      <c r="D6" s="211">
        <f>SUM(ЦДТ:Росток!D6)</f>
        <v>0</v>
      </c>
      <c r="E6" s="211">
        <f>SUM(ЦДТ:Росток!E6)</f>
        <v>0</v>
      </c>
      <c r="F6" s="211">
        <f>SUM(ЦДТ:Росток!F6)</f>
        <v>0</v>
      </c>
      <c r="G6" s="211">
        <f>SUM(ЦДТ:Росток!G6)</f>
        <v>0</v>
      </c>
      <c r="H6" s="211">
        <f>SUM(ЦДТ:Росток!H6)</f>
        <v>0</v>
      </c>
      <c r="I6" s="211">
        <f>SUM(ЦДТ:Росток!I6)</f>
        <v>0</v>
      </c>
      <c r="J6" s="211">
        <f>SUM(ЦДТ:Росток!J6)</f>
        <v>0</v>
      </c>
      <c r="K6" s="211">
        <f>SUM(ЦДТ:Росток!K6)</f>
        <v>0</v>
      </c>
      <c r="L6" s="211">
        <f>SUM(ЦДТ:Росток!L6)</f>
        <v>0</v>
      </c>
      <c r="M6" s="211">
        <f>SUM(ЦДТ:Росток!M6)</f>
        <v>0</v>
      </c>
      <c r="N6" s="211">
        <f>SUM(ЦДТ:Росток!N6)</f>
        <v>0</v>
      </c>
      <c r="O6" s="211">
        <f>SUM(ЦДТ:Росток!O6)</f>
        <v>0</v>
      </c>
      <c r="P6" s="211">
        <f>SUM(ЦДТ:Росток!P6)</f>
        <v>0</v>
      </c>
      <c r="Q6" s="211">
        <f>SUM(ЦДТ:Росток!Q6)</f>
        <v>0</v>
      </c>
      <c r="R6" s="211">
        <f>SUM(ЦДТ:Росток!R6)</f>
        <v>0</v>
      </c>
      <c r="S6" s="211">
        <f>SUM(ЦДТ:Росток!S6)</f>
        <v>0</v>
      </c>
      <c r="T6" s="211">
        <f>SUM(ЦДТ:Росток!T6)</f>
        <v>0</v>
      </c>
      <c r="U6" s="211">
        <f>SUM(ЦДТ:Росток!U6)</f>
        <v>0</v>
      </c>
      <c r="V6" s="211">
        <f>SUM(ЦДТ:Росток!V6)</f>
        <v>0</v>
      </c>
      <c r="W6" s="211">
        <f>SUM(ЦДТ:Росток!W6)</f>
        <v>0</v>
      </c>
      <c r="X6" s="211">
        <f>SUM(ЦДТ:Росток!X6)</f>
        <v>0</v>
      </c>
      <c r="Y6" s="211">
        <f>SUM(ЦДТ:Росток!Y6)</f>
        <v>0</v>
      </c>
      <c r="Z6" s="211">
        <f>SUM(ЦДТ:Росток!Z6)</f>
        <v>0</v>
      </c>
      <c r="AA6" s="211">
        <f>SUM(ЦДТ:Росток!AA6)</f>
        <v>0</v>
      </c>
      <c r="AB6" s="211">
        <f>SUM(ЦДТ:Росток!AB6)</f>
        <v>0</v>
      </c>
      <c r="AC6" s="211">
        <f>SUM(ЦДТ:Росток!AC6)</f>
        <v>0</v>
      </c>
      <c r="AD6" s="211">
        <f>SUM(ЦДТ:Росток!AD6)</f>
        <v>0</v>
      </c>
      <c r="AE6" s="211">
        <f>SUM(ЦДТ:Росток!AE6)</f>
        <v>0</v>
      </c>
    </row>
    <row r="7" spans="1:31" s="1" customFormat="1" ht="25.5">
      <c r="A7" s="7" t="s">
        <v>28</v>
      </c>
      <c r="B7" s="8" t="s">
        <v>29</v>
      </c>
      <c r="C7" s="211">
        <f>SUM(ЦДТ:Росток!C7)</f>
        <v>1</v>
      </c>
      <c r="D7" s="211">
        <f>SUM(ЦДТ:Росток!D7)</f>
        <v>0</v>
      </c>
      <c r="E7" s="211">
        <f>SUM(ЦДТ:Росток!E7)</f>
        <v>0</v>
      </c>
      <c r="F7" s="211">
        <f>SUM(ЦДТ:Росток!F7)</f>
        <v>0</v>
      </c>
      <c r="G7" s="211">
        <f>SUM(ЦДТ:Росток!G7)</f>
        <v>0</v>
      </c>
      <c r="H7" s="211">
        <f>SUM(ЦДТ:Росток!H7)</f>
        <v>0</v>
      </c>
      <c r="I7" s="211">
        <f>SUM(ЦДТ:Росток!I7)</f>
        <v>0</v>
      </c>
      <c r="J7" s="211">
        <f>SUM(ЦДТ:Росток!J7)</f>
        <v>0</v>
      </c>
      <c r="K7" s="211">
        <f>SUM(ЦДТ:Росток!K7)</f>
        <v>0</v>
      </c>
      <c r="L7" s="211">
        <f>SUM(ЦДТ:Росток!L7)</f>
        <v>0</v>
      </c>
      <c r="M7" s="211">
        <f>SUM(ЦДТ:Росток!M7)</f>
        <v>0</v>
      </c>
      <c r="N7" s="211">
        <f>SUM(ЦДТ:Росток!N7)</f>
        <v>0</v>
      </c>
      <c r="O7" s="211">
        <f>SUM(ЦДТ:Росток!O7)</f>
        <v>0</v>
      </c>
      <c r="P7" s="211">
        <f>SUM(ЦДТ:Росток!P7)</f>
        <v>0</v>
      </c>
      <c r="Q7" s="211">
        <f>SUM(ЦДТ:Росток!Q7)</f>
        <v>0</v>
      </c>
      <c r="R7" s="211">
        <f>SUM(ЦДТ:Росток!R7)</f>
        <v>0</v>
      </c>
      <c r="S7" s="211">
        <f>SUM(ЦДТ:Росток!S7)</f>
        <v>0</v>
      </c>
      <c r="T7" s="211">
        <f>SUM(ЦДТ:Росток!T7)</f>
        <v>0</v>
      </c>
      <c r="U7" s="211">
        <f>SUM(ЦДТ:Росток!U7)</f>
        <v>0</v>
      </c>
      <c r="V7" s="211">
        <f>SUM(ЦДТ:Росток!V7)</f>
        <v>0</v>
      </c>
      <c r="W7" s="211">
        <f>SUM(ЦДТ:Росток!W7)</f>
        <v>0</v>
      </c>
      <c r="X7" s="211">
        <f>SUM(ЦДТ:Росток!X7)</f>
        <v>0</v>
      </c>
      <c r="Y7" s="211">
        <f>SUM(ЦДТ:Росток!Y7)</f>
        <v>0</v>
      </c>
      <c r="Z7" s="211">
        <f>SUM(ЦДТ:Росток!Z7)</f>
        <v>0</v>
      </c>
      <c r="AA7" s="211">
        <f>SUM(ЦДТ:Росток!AA7)</f>
        <v>0</v>
      </c>
      <c r="AB7" s="211">
        <f>SUM(ЦДТ:Росток!AB7)</f>
        <v>0</v>
      </c>
      <c r="AC7" s="211">
        <f>SUM(ЦДТ:Росток!AC7)</f>
        <v>0</v>
      </c>
      <c r="AD7" s="211">
        <f>SUM(ЦДТ:Росток!AD7)</f>
        <v>0</v>
      </c>
      <c r="AE7" s="211">
        <f>SUM(ЦДТ:Росток!AE7)</f>
        <v>0</v>
      </c>
    </row>
    <row r="8" spans="1:31" s="1" customFormat="1" ht="51">
      <c r="A8" s="7" t="s">
        <v>30</v>
      </c>
      <c r="B8" s="8" t="s">
        <v>31</v>
      </c>
      <c r="C8" s="211">
        <f>SUM(ЦДТ:Росток!C8)</f>
        <v>1</v>
      </c>
      <c r="D8" s="211">
        <f>SUM(ЦДТ:Росток!D8)</f>
        <v>0</v>
      </c>
      <c r="E8" s="211">
        <f>SUM(ЦДТ:Росток!E8)</f>
        <v>0</v>
      </c>
      <c r="F8" s="211">
        <f>SUM(ЦДТ:Росток!F8)</f>
        <v>0</v>
      </c>
      <c r="G8" s="211">
        <f>SUM(ЦДТ:Росток!G8)</f>
        <v>0</v>
      </c>
      <c r="H8" s="211">
        <f>SUM(ЦДТ:Росток!H8)</f>
        <v>0</v>
      </c>
      <c r="I8" s="211">
        <f>SUM(ЦДТ:Росток!I8)</f>
        <v>0</v>
      </c>
      <c r="J8" s="211">
        <f>SUM(ЦДТ:Росток!J8)</f>
        <v>0</v>
      </c>
      <c r="K8" s="211">
        <f>SUM(ЦДТ:Росток!K8)</f>
        <v>0</v>
      </c>
      <c r="L8" s="211">
        <f>SUM(ЦДТ:Росток!L8)</f>
        <v>0</v>
      </c>
      <c r="M8" s="211">
        <f>SUM(ЦДТ:Росток!M8)</f>
        <v>0</v>
      </c>
      <c r="N8" s="211">
        <f>SUM(ЦДТ:Росток!N8)</f>
        <v>0</v>
      </c>
      <c r="O8" s="211">
        <f>SUM(ЦДТ:Росток!O8)</f>
        <v>0</v>
      </c>
      <c r="P8" s="211">
        <f>SUM(ЦДТ:Росток!P8)</f>
        <v>0</v>
      </c>
      <c r="Q8" s="211">
        <f>SUM(ЦДТ:Росток!Q8)</f>
        <v>0</v>
      </c>
      <c r="R8" s="211">
        <f>SUM(ЦДТ:Росток!R8)</f>
        <v>0</v>
      </c>
      <c r="S8" s="211">
        <f>SUM(ЦДТ:Росток!S8)</f>
        <v>0</v>
      </c>
      <c r="T8" s="211">
        <f>SUM(ЦДТ:Росток!T8)</f>
        <v>0</v>
      </c>
      <c r="U8" s="211">
        <f>SUM(ЦДТ:Росток!U8)</f>
        <v>0</v>
      </c>
      <c r="V8" s="211">
        <f>SUM(ЦДТ:Росток!V8)</f>
        <v>0</v>
      </c>
      <c r="W8" s="211">
        <f>SUM(ЦДТ:Росток!W8)</f>
        <v>0</v>
      </c>
      <c r="X8" s="211">
        <f>SUM(ЦДТ:Росток!X8)</f>
        <v>0</v>
      </c>
      <c r="Y8" s="211">
        <f>SUM(ЦДТ:Росток!Y8)</f>
        <v>0</v>
      </c>
      <c r="Z8" s="211">
        <f>SUM(ЦДТ:Росток!Z8)</f>
        <v>0</v>
      </c>
      <c r="AA8" s="211">
        <f>SUM(ЦДТ:Росток!AA8)</f>
        <v>0</v>
      </c>
      <c r="AB8" s="211">
        <f>SUM(ЦДТ:Росток!AB8)</f>
        <v>0</v>
      </c>
      <c r="AC8" s="211">
        <f>SUM(ЦДТ:Росток!AC8)</f>
        <v>0</v>
      </c>
      <c r="AD8" s="211">
        <f>SUM(ЦДТ:Росток!AD8)</f>
        <v>0</v>
      </c>
      <c r="AE8" s="211">
        <f>SUM(ЦДТ:Росток!AE8)</f>
        <v>0</v>
      </c>
    </row>
    <row r="9" spans="1:31" s="1" customFormat="1" ht="38.25">
      <c r="A9" s="7" t="s">
        <v>32</v>
      </c>
      <c r="B9" s="8" t="s">
        <v>33</v>
      </c>
      <c r="C9" s="211">
        <f>SUM(ЦДТ:Росток!C9)</f>
        <v>14</v>
      </c>
      <c r="D9" s="211">
        <v>698</v>
      </c>
      <c r="E9" s="211">
        <f>SUM(ЦДТ:Росток!E9)</f>
        <v>446</v>
      </c>
      <c r="F9" s="211">
        <f>SUM(ЦДТ:Росток!F9)</f>
        <v>315</v>
      </c>
      <c r="G9" s="211">
        <f>SUM(ЦДТ:Росток!G9)</f>
        <v>5</v>
      </c>
      <c r="H9" s="211">
        <f>SUM(ЦДТ:Росток!H9)</f>
        <v>123</v>
      </c>
      <c r="I9" s="211">
        <f>SUM(ЦДТ:Росток!I9)</f>
        <v>3</v>
      </c>
      <c r="J9" s="211">
        <f>SUM(ЦДТ:Росток!J9)</f>
        <v>32</v>
      </c>
      <c r="K9" s="211">
        <f>SUM(ЦДТ:Росток!K9)</f>
        <v>27</v>
      </c>
      <c r="L9" s="211">
        <f>SUM(ЦДТ:Росток!L9)</f>
        <v>29</v>
      </c>
      <c r="M9" s="211">
        <f>SUM(ЦДТ:Росток!M9)</f>
        <v>44</v>
      </c>
      <c r="N9" s="211">
        <f>SUM(ЦДТ:Росток!N9)</f>
        <v>49</v>
      </c>
      <c r="O9" s="211">
        <f>SUM(ЦДТ:Росток!O9)</f>
        <v>40</v>
      </c>
      <c r="P9" s="211">
        <f>SUM(ЦДТ:Росток!P9)</f>
        <v>33</v>
      </c>
      <c r="Q9" s="211">
        <f>SUM(ЦДТ:Росток!Q9)</f>
        <v>43</v>
      </c>
      <c r="R9" s="211">
        <f>SUM(ЦДТ:Росток!R9)</f>
        <v>31</v>
      </c>
      <c r="S9" s="211">
        <f>SUM(ЦДТ:Росток!S9)</f>
        <v>26</v>
      </c>
      <c r="T9" s="211">
        <f>SUM(ЦДТ:Росток!T9)</f>
        <v>3</v>
      </c>
      <c r="U9" s="211">
        <f>SUM(ЦДТ:Росток!U9)</f>
        <v>15</v>
      </c>
      <c r="V9" s="211">
        <f>SUM(ЦДТ:Росток!V9)</f>
        <v>22</v>
      </c>
      <c r="W9" s="211">
        <f>SUM(ЦДТ:Росток!W9)</f>
        <v>8</v>
      </c>
      <c r="X9" s="211">
        <f>SUM(ЦДТ:Росток!X9)</f>
        <v>8</v>
      </c>
      <c r="Y9" s="211">
        <f>SUM(ЦДТ:Росток!Y9)</f>
        <v>7</v>
      </c>
      <c r="Z9" s="211">
        <f>SUM(ЦДТ:Росток!Z9)</f>
        <v>7</v>
      </c>
      <c r="AA9" s="211">
        <f>SUM(ЦДТ:Росток!AA9)</f>
        <v>10</v>
      </c>
      <c r="AB9" s="211">
        <f>SUM(ЦДТ:Росток!AB9)</f>
        <v>4</v>
      </c>
      <c r="AC9" s="211">
        <f>SUM(ЦДТ:Росток!AC9)</f>
        <v>8</v>
      </c>
      <c r="AD9" s="211">
        <f>SUM(J9:AC9)</f>
        <v>446</v>
      </c>
      <c r="AE9" s="211">
        <f>SUM(ЦДТ:Росток!AE9)</f>
        <v>4</v>
      </c>
    </row>
    <row r="10" spans="1:31">
      <c r="A10" s="7"/>
      <c r="B10" s="19" t="s">
        <v>34</v>
      </c>
      <c r="C10" s="9"/>
      <c r="D10" s="10"/>
      <c r="E10" s="11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0"/>
      <c r="V10" s="16"/>
      <c r="W10" s="16"/>
      <c r="X10" s="16"/>
      <c r="Y10" s="16"/>
      <c r="Z10" s="16"/>
      <c r="AA10" s="16"/>
      <c r="AB10" s="16"/>
      <c r="AC10" s="16"/>
      <c r="AD10" s="21"/>
      <c r="AE10" s="18">
        <f>SUM(AD10)</f>
        <v>0</v>
      </c>
    </row>
    <row r="11" spans="1:3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>
      <c r="A12" s="23" t="s">
        <v>120</v>
      </c>
      <c r="B12" s="24"/>
      <c r="C12" s="24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6"/>
      <c r="B14" s="26"/>
      <c r="C14" s="26"/>
      <c r="D14" s="26"/>
      <c r="E14" s="26"/>
      <c r="F14" s="135" t="s">
        <v>35</v>
      </c>
      <c r="G14" s="136"/>
      <c r="H14" s="136"/>
      <c r="I14" s="137"/>
      <c r="J14" s="138" t="s">
        <v>36</v>
      </c>
      <c r="K14" s="140" t="s">
        <v>37</v>
      </c>
      <c r="L14" s="14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85.5" customHeight="1">
      <c r="A15" s="26"/>
      <c r="B15" s="26"/>
      <c r="C15" s="26"/>
      <c r="D15" s="26"/>
      <c r="E15" s="26"/>
      <c r="F15" s="27" t="s">
        <v>39</v>
      </c>
      <c r="G15" s="27" t="s">
        <v>40</v>
      </c>
      <c r="H15" s="27" t="s">
        <v>41</v>
      </c>
      <c r="I15" s="27" t="s">
        <v>42</v>
      </c>
      <c r="J15" s="139"/>
      <c r="K15" s="141"/>
      <c r="L15" s="143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0" customHeight="1">
      <c r="A16" s="7"/>
      <c r="B16" s="155" t="s">
        <v>121</v>
      </c>
      <c r="C16" s="155"/>
      <c r="D16" s="155"/>
      <c r="E16" s="155"/>
      <c r="F16" s="211">
        <f>SUM(ЦДТ:Росток!F16)</f>
        <v>14</v>
      </c>
      <c r="G16" s="211">
        <f>SUM(ЦДТ:Росток!G16)</f>
        <v>25</v>
      </c>
      <c r="H16" s="211">
        <f>SUM(ЦДТ:Росток!H16)</f>
        <v>12</v>
      </c>
      <c r="I16" s="211">
        <f>SUM(ЦДТ:Росток!I16)</f>
        <v>13</v>
      </c>
      <c r="J16" s="211">
        <v>445</v>
      </c>
      <c r="K16" s="211">
        <v>195</v>
      </c>
      <c r="L16" s="213">
        <f t="shared" ref="L16:L21" si="0">SUM(F16:K16)</f>
        <v>704</v>
      </c>
      <c r="M16" s="22"/>
      <c r="N16" s="22"/>
      <c r="O16" s="22"/>
      <c r="P16" s="22"/>
      <c r="Q16" s="22"/>
      <c r="R16" s="22"/>
      <c r="S16" s="22"/>
      <c r="T16" s="22"/>
      <c r="U16" s="2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9.25" customHeight="1">
      <c r="A17" s="7"/>
      <c r="B17" s="155" t="s">
        <v>122</v>
      </c>
      <c r="C17" s="155"/>
      <c r="D17" s="155"/>
      <c r="E17" s="155"/>
      <c r="F17" s="211">
        <f>SUM(ЦДТ:Росток!F17)</f>
        <v>0</v>
      </c>
      <c r="G17" s="211">
        <f>SUM(ЦДТ:Росток!G17)</f>
        <v>3</v>
      </c>
      <c r="H17" s="211">
        <f>SUM(ЦДТ:Росток!H17)</f>
        <v>3</v>
      </c>
      <c r="I17" s="211">
        <f>SUM(ЦДТ:Росток!I17)</f>
        <v>2</v>
      </c>
      <c r="J17" s="211">
        <f>SUM(ЦДТ:Росток!J17)</f>
        <v>74</v>
      </c>
      <c r="K17" s="211">
        <f>SUM(ЦДТ:Росток!K17)</f>
        <v>57</v>
      </c>
      <c r="L17" s="213">
        <f t="shared" si="0"/>
        <v>139</v>
      </c>
      <c r="M17" s="22" t="s">
        <v>43</v>
      </c>
      <c r="N17" s="22"/>
      <c r="O17" s="22"/>
      <c r="P17" s="22"/>
      <c r="Q17" s="22"/>
      <c r="R17" s="22"/>
      <c r="S17" s="22"/>
      <c r="T17" s="22"/>
      <c r="U17" s="2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.75">
      <c r="A18" s="7"/>
      <c r="B18" s="156" t="s">
        <v>44</v>
      </c>
      <c r="C18" s="156"/>
      <c r="D18" s="156"/>
      <c r="E18" s="156"/>
      <c r="F18" s="211" t="s">
        <v>45</v>
      </c>
      <c r="G18" s="211" t="s">
        <v>45</v>
      </c>
      <c r="H18" s="215" t="s">
        <v>45</v>
      </c>
      <c r="I18" s="215" t="s">
        <v>45</v>
      </c>
      <c r="J18" s="216" t="s">
        <v>45</v>
      </c>
      <c r="K18" s="217" t="s">
        <v>45</v>
      </c>
      <c r="L18" s="213">
        <f t="shared" si="0"/>
        <v>0</v>
      </c>
      <c r="M18" s="22"/>
      <c r="N18" s="22"/>
      <c r="O18" s="22"/>
      <c r="P18" s="22"/>
      <c r="Q18" s="22"/>
      <c r="R18" s="22"/>
      <c r="S18" s="22"/>
      <c r="T18" s="22"/>
      <c r="U18" s="2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.75">
      <c r="A19" s="7"/>
      <c r="B19" s="156" t="s">
        <v>123</v>
      </c>
      <c r="C19" s="156"/>
      <c r="D19" s="156"/>
      <c r="E19" s="156"/>
      <c r="F19" s="211">
        <f>SUM(ЦДТ:Росток!F19)</f>
        <v>0</v>
      </c>
      <c r="G19" s="211">
        <f>SUM(ЦДТ:Росток!G19)</f>
        <v>4</v>
      </c>
      <c r="H19" s="211">
        <f>SUM(ЦДТ:Росток!H19)</f>
        <v>2</v>
      </c>
      <c r="I19" s="211">
        <f>SUM(ЦДТ:Росток!I19)</f>
        <v>1</v>
      </c>
      <c r="J19" s="211">
        <v>75</v>
      </c>
      <c r="K19" s="211">
        <f>SUM(ЦДТ:Росток!K19)</f>
        <v>51</v>
      </c>
      <c r="L19" s="213">
        <f t="shared" si="0"/>
        <v>133</v>
      </c>
      <c r="M19" s="22"/>
      <c r="N19" s="22"/>
      <c r="O19" s="22"/>
      <c r="P19" s="22"/>
      <c r="Q19" s="22"/>
      <c r="R19" s="22"/>
      <c r="S19" s="22"/>
      <c r="T19" s="22"/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.75">
      <c r="A20" s="7"/>
      <c r="B20" s="7" t="s">
        <v>46</v>
      </c>
      <c r="C20" s="7"/>
      <c r="D20" s="7"/>
      <c r="E20" s="7"/>
      <c r="F20" s="211">
        <f>SUM(ЦДТ:Росток!F20)</f>
        <v>0</v>
      </c>
      <c r="G20" s="211">
        <f>SUM(ЦДТ:Росток!G20)</f>
        <v>0</v>
      </c>
      <c r="H20" s="211">
        <f>SUM(ЦДТ:Росток!H20)</f>
        <v>0</v>
      </c>
      <c r="I20" s="211">
        <f>SUM(ЦДТ:Росток!I20)</f>
        <v>0</v>
      </c>
      <c r="J20" s="211">
        <f>SUM(ЦДТ:Росток!J20)</f>
        <v>8</v>
      </c>
      <c r="K20" s="211">
        <f>SUM(ЦДТ:Росток!K20)</f>
        <v>0</v>
      </c>
      <c r="L20" s="213">
        <f t="shared" si="0"/>
        <v>8</v>
      </c>
      <c r="M20" s="22"/>
      <c r="N20" s="22"/>
      <c r="O20" s="22"/>
      <c r="P20" s="22"/>
      <c r="Q20" s="22"/>
      <c r="R20" s="22"/>
      <c r="S20" s="22"/>
      <c r="T20" s="22"/>
      <c r="U20" s="2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3.5" customHeight="1">
      <c r="A21" s="7"/>
      <c r="B21" s="155" t="s">
        <v>124</v>
      </c>
      <c r="C21" s="155"/>
      <c r="D21" s="155"/>
      <c r="E21" s="155"/>
      <c r="F21" s="209">
        <v>14</v>
      </c>
      <c r="G21" s="209">
        <v>26</v>
      </c>
      <c r="H21" s="209">
        <v>11</v>
      </c>
      <c r="I21" s="209">
        <v>12</v>
      </c>
      <c r="J21" s="209">
        <v>446</v>
      </c>
      <c r="K21" s="209">
        <v>189</v>
      </c>
      <c r="L21" s="214">
        <v>698</v>
      </c>
      <c r="M21" s="22" t="s">
        <v>47</v>
      </c>
      <c r="N21" s="22"/>
      <c r="O21" s="22"/>
      <c r="P21" s="22"/>
      <c r="Q21" s="22"/>
      <c r="R21" s="22"/>
      <c r="S21" s="22"/>
      <c r="T21" s="22"/>
      <c r="U21" s="2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.75">
      <c r="A24" s="23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44" t="s">
        <v>1</v>
      </c>
      <c r="B26" s="147" t="s">
        <v>2</v>
      </c>
      <c r="C26" s="150" t="s">
        <v>49</v>
      </c>
      <c r="D26" s="153" t="s">
        <v>50</v>
      </c>
      <c r="E26" s="154"/>
      <c r="F26" s="154"/>
      <c r="G26" s="157" t="s">
        <v>51</v>
      </c>
      <c r="H26" s="158"/>
      <c r="I26" s="159"/>
      <c r="J26" s="163" t="s">
        <v>52</v>
      </c>
      <c r="K26" s="164"/>
      <c r="L26" s="164"/>
      <c r="M26" s="33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65.25" customHeight="1">
      <c r="A27" s="145"/>
      <c r="B27" s="148"/>
      <c r="C27" s="151"/>
      <c r="D27" s="154"/>
      <c r="E27" s="154"/>
      <c r="F27" s="154"/>
      <c r="G27" s="160"/>
      <c r="H27" s="161"/>
      <c r="I27" s="162"/>
      <c r="J27" s="164"/>
      <c r="K27" s="164"/>
      <c r="L27" s="164"/>
      <c r="M27" s="33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145"/>
      <c r="B28" s="148"/>
      <c r="C28" s="151"/>
      <c r="D28" s="165" t="s">
        <v>53</v>
      </c>
      <c r="E28" s="167" t="s">
        <v>54</v>
      </c>
      <c r="F28" s="168"/>
      <c r="G28" s="169" t="s">
        <v>53</v>
      </c>
      <c r="H28" s="171" t="s">
        <v>54</v>
      </c>
      <c r="I28" s="172"/>
      <c r="J28" s="173" t="s">
        <v>53</v>
      </c>
      <c r="K28" s="173" t="s">
        <v>54</v>
      </c>
      <c r="L28" s="17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70.5">
      <c r="A29" s="146"/>
      <c r="B29" s="149"/>
      <c r="C29" s="152"/>
      <c r="D29" s="166"/>
      <c r="E29" s="36" t="s">
        <v>55</v>
      </c>
      <c r="F29" s="36" t="s">
        <v>56</v>
      </c>
      <c r="G29" s="170"/>
      <c r="H29" s="37" t="s">
        <v>55</v>
      </c>
      <c r="I29" s="37" t="s">
        <v>56</v>
      </c>
      <c r="J29" s="173"/>
      <c r="K29" s="38" t="s">
        <v>55</v>
      </c>
      <c r="L29" s="38" t="s">
        <v>56</v>
      </c>
      <c r="M29" s="39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38.25">
      <c r="A30" s="40" t="s">
        <v>26</v>
      </c>
      <c r="B30" s="41" t="s">
        <v>57</v>
      </c>
      <c r="C30" s="9">
        <f>SUM(ЦДТ:Росток!C30)</f>
        <v>0</v>
      </c>
      <c r="D30" s="9">
        <f>SUM(ЦДТ:Росток!D30)</f>
        <v>0</v>
      </c>
      <c r="E30" s="9">
        <f>SUM(ЦДТ:Росток!E30)</f>
        <v>0</v>
      </c>
      <c r="F30" s="9">
        <f>SUM(ЦДТ:Росток!F30)</f>
        <v>0</v>
      </c>
      <c r="G30" s="9">
        <f>SUM(ЦДТ:Росток!G30)</f>
        <v>0</v>
      </c>
      <c r="H30" s="9">
        <f>SUM(ЦДТ:Росток!H30)</f>
        <v>0</v>
      </c>
      <c r="I30" s="9">
        <f>SUM(ЦДТ:Росток!I30)</f>
        <v>0</v>
      </c>
      <c r="J30" s="46">
        <f>C30+D30+G30</f>
        <v>0</v>
      </c>
      <c r="K30" s="12">
        <f>E30+C30+H30</f>
        <v>0</v>
      </c>
      <c r="L30" s="12">
        <f>F30+I30</f>
        <v>0</v>
      </c>
      <c r="M30" s="47"/>
      <c r="N30" s="22"/>
      <c r="O30" s="22"/>
      <c r="P30" s="22"/>
      <c r="Q30" s="22"/>
      <c r="R30" s="22"/>
      <c r="S30" s="22"/>
      <c r="T30" s="22"/>
      <c r="U30" s="2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5.5">
      <c r="A31" s="7" t="s">
        <v>28</v>
      </c>
      <c r="B31" s="48" t="s">
        <v>29</v>
      </c>
      <c r="C31" s="9">
        <f>SUM(ЦДТ:Росток!C31)</f>
        <v>0</v>
      </c>
      <c r="D31" s="9">
        <f>SUM(ЦДТ:Росток!D31)</f>
        <v>0</v>
      </c>
      <c r="E31" s="9">
        <f>SUM(ЦДТ:Росток!E31)</f>
        <v>0</v>
      </c>
      <c r="F31" s="9">
        <f>SUM(ЦДТ:Росток!F31)</f>
        <v>0</v>
      </c>
      <c r="G31" s="9">
        <f>SUM(ЦДТ:Росток!G31)</f>
        <v>0</v>
      </c>
      <c r="H31" s="9">
        <f>SUM(ЦДТ:Росток!H31)</f>
        <v>0</v>
      </c>
      <c r="I31" s="9">
        <f>SUM(ЦДТ:Росток!I31)</f>
        <v>0</v>
      </c>
      <c r="J31" s="46">
        <f>C31+D31+G31</f>
        <v>0</v>
      </c>
      <c r="K31" s="12">
        <f>E31+C31+H31</f>
        <v>0</v>
      </c>
      <c r="L31" s="12">
        <f>F31+I31</f>
        <v>0</v>
      </c>
      <c r="M31" s="47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8.25">
      <c r="A32" s="7" t="s">
        <v>30</v>
      </c>
      <c r="B32" s="48" t="s">
        <v>31</v>
      </c>
      <c r="C32" s="9">
        <f>SUM(ЦДТ:Росток!C32)</f>
        <v>0</v>
      </c>
      <c r="D32" s="9">
        <f>SUM(ЦДТ:Росток!D32)</f>
        <v>0</v>
      </c>
      <c r="E32" s="9">
        <f>SUM(ЦДТ:Росток!E32)</f>
        <v>0</v>
      </c>
      <c r="F32" s="9">
        <f>SUM(ЦДТ:Росток!F32)</f>
        <v>0</v>
      </c>
      <c r="G32" s="9">
        <f>SUM(ЦДТ:Росток!G32)</f>
        <v>0</v>
      </c>
      <c r="H32" s="9">
        <f>SUM(ЦДТ:Росток!H32)</f>
        <v>0</v>
      </c>
      <c r="I32" s="9">
        <f>SUM(ЦДТ:Росток!I32)</f>
        <v>0</v>
      </c>
      <c r="J32" s="46">
        <f>C32+D32+G32</f>
        <v>0</v>
      </c>
      <c r="K32" s="12">
        <f>E32+C32+H32</f>
        <v>0</v>
      </c>
      <c r="L32" s="12">
        <f>F32+I32</f>
        <v>0</v>
      </c>
      <c r="M32" s="47"/>
      <c r="N32" s="22"/>
      <c r="O32" s="22"/>
      <c r="P32" s="22"/>
      <c r="Q32" s="22"/>
      <c r="R32" s="22"/>
      <c r="S32" s="22"/>
      <c r="T32" s="22"/>
      <c r="U32" s="2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38.25">
      <c r="A33" s="7" t="s">
        <v>32</v>
      </c>
      <c r="B33" s="48" t="s">
        <v>33</v>
      </c>
      <c r="C33" s="211">
        <v>63</v>
      </c>
      <c r="D33" s="211">
        <f>SUM(ЦДТ:Росток!D33)</f>
        <v>642</v>
      </c>
      <c r="E33" s="211">
        <f>SUM(ЦДТ:Росток!E33)</f>
        <v>446</v>
      </c>
      <c r="F33" s="211">
        <f>SUM(ЦДТ:Росток!F33)</f>
        <v>196</v>
      </c>
      <c r="G33" s="211">
        <f>SUM(ЦДТ:Росток!G33)</f>
        <v>228</v>
      </c>
      <c r="H33" s="211">
        <f>SUM(ЦДТ:Росток!H33)</f>
        <v>189</v>
      </c>
      <c r="I33" s="211">
        <f>SUM(ЦДТ:Росток!I33)</f>
        <v>39</v>
      </c>
      <c r="J33" s="210">
        <f>C33+D33+G33</f>
        <v>933</v>
      </c>
      <c r="K33" s="210">
        <f>E33+C33+H33</f>
        <v>698</v>
      </c>
      <c r="L33" s="210">
        <f>F33+I33</f>
        <v>235</v>
      </c>
      <c r="M33" s="47"/>
      <c r="N33" s="22"/>
      <c r="O33" s="22"/>
      <c r="P33" s="22"/>
      <c r="Q33" s="22"/>
      <c r="R33" s="22"/>
      <c r="S33" s="22"/>
      <c r="T33" s="22"/>
      <c r="U33" s="2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7"/>
      <c r="B34" s="7" t="s">
        <v>34</v>
      </c>
      <c r="C34" s="10"/>
      <c r="D34" s="13"/>
      <c r="E34" s="13"/>
      <c r="F34" s="13"/>
      <c r="G34" s="45"/>
      <c r="H34" s="45"/>
      <c r="I34" s="45"/>
      <c r="J34" s="12"/>
      <c r="K34" s="12"/>
      <c r="L34" s="12"/>
      <c r="M34" s="47"/>
      <c r="N34" s="22"/>
      <c r="O34" s="22"/>
      <c r="P34" s="22"/>
      <c r="Q34" s="22"/>
      <c r="R34" s="22"/>
      <c r="S34" s="22"/>
      <c r="T34" s="22"/>
      <c r="U34" s="2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7"/>
      <c r="N35" s="22"/>
      <c r="O35" s="22"/>
      <c r="P35" s="22"/>
      <c r="Q35" s="22"/>
      <c r="R35" s="22"/>
      <c r="S35" s="22"/>
      <c r="T35" s="22"/>
      <c r="U35" s="2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>
      <c r="A38" s="175" t="s">
        <v>125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>
      <c r="A39" s="22"/>
      <c r="B39" s="176" t="s">
        <v>2</v>
      </c>
      <c r="C39" s="176" t="s">
        <v>59</v>
      </c>
      <c r="D39" s="51"/>
      <c r="E39" s="177" t="s">
        <v>60</v>
      </c>
      <c r="F39" s="177"/>
      <c r="G39" s="177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89.25" customHeight="1">
      <c r="A40" s="22"/>
      <c r="B40" s="177"/>
      <c r="C40" s="177"/>
      <c r="D40" s="51" t="s">
        <v>61</v>
      </c>
      <c r="E40" s="11" t="s">
        <v>62</v>
      </c>
      <c r="F40" s="11">
        <v>1</v>
      </c>
      <c r="G40" s="11">
        <v>2</v>
      </c>
      <c r="H40" s="52" t="s">
        <v>63</v>
      </c>
      <c r="I40" s="53" t="s">
        <v>64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38.25">
      <c r="A41" s="22"/>
      <c r="B41" s="52" t="s">
        <v>27</v>
      </c>
      <c r="C41" s="9">
        <f>SUM(ЦДТ:Росток!C41)</f>
        <v>0</v>
      </c>
      <c r="D41" s="9">
        <f>SUM(ЦДТ:Росток!D41)</f>
        <v>0</v>
      </c>
      <c r="E41" s="9">
        <f>SUM(ЦДТ:Росток!E41)</f>
        <v>0</v>
      </c>
      <c r="F41" s="9">
        <f>SUM(ЦДТ:Росток!F41)</f>
        <v>0</v>
      </c>
      <c r="G41" s="9">
        <f>SUM(ЦДТ:Росток!G41)</f>
        <v>0</v>
      </c>
      <c r="H41" s="9">
        <f>SUM(ЦДТ:Росток!H41)</f>
        <v>0</v>
      </c>
      <c r="I41" s="22">
        <f>SUM(D41:H41)</f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5.5">
      <c r="A42" s="22"/>
      <c r="B42" s="52" t="s">
        <v>29</v>
      </c>
      <c r="C42" s="9">
        <f>SUM(ЦДТ:Росток!C42)</f>
        <v>0</v>
      </c>
      <c r="D42" s="9">
        <f>SUM(ЦДТ:Росток!D42)</f>
        <v>0</v>
      </c>
      <c r="E42" s="9">
        <f>SUM(ЦДТ:Росток!E42)</f>
        <v>0</v>
      </c>
      <c r="F42" s="9">
        <f>SUM(ЦДТ:Росток!F42)</f>
        <v>0</v>
      </c>
      <c r="G42" s="9">
        <f>SUM(ЦДТ:Росток!G42)</f>
        <v>0</v>
      </c>
      <c r="H42" s="9">
        <f>SUM(ЦДТ:Росток!H42)</f>
        <v>0</v>
      </c>
      <c r="I42" s="22">
        <f>SUM(D42:H42)</f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38.25">
      <c r="A43" s="22"/>
      <c r="B43" s="52" t="s">
        <v>31</v>
      </c>
      <c r="C43" s="9">
        <f>SUM(ЦДТ:Росток!C43)</f>
        <v>0</v>
      </c>
      <c r="D43" s="9">
        <f>SUM(ЦДТ:Росток!D43)</f>
        <v>0</v>
      </c>
      <c r="E43" s="9">
        <f>SUM(ЦДТ:Росток!E43)</f>
        <v>0</v>
      </c>
      <c r="F43" s="9">
        <f>SUM(ЦДТ:Росток!F43)</f>
        <v>0</v>
      </c>
      <c r="G43" s="9">
        <f>SUM(ЦДТ:Росток!G43)</f>
        <v>0</v>
      </c>
      <c r="H43" s="9">
        <f>SUM(ЦДТ:Росток!H43)</f>
        <v>0</v>
      </c>
      <c r="I43" s="22">
        <f>SUM(D43:H43)</f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38.25">
      <c r="A44" s="22"/>
      <c r="B44" s="52" t="s">
        <v>33</v>
      </c>
      <c r="C44" s="211">
        <f>SUM(ЦДТ:Росток!C44)</f>
        <v>446</v>
      </c>
      <c r="D44" s="211">
        <f>SUM(ЦДТ:Росток!D44)</f>
        <v>101</v>
      </c>
      <c r="E44" s="211">
        <f>SUM(ЦДТ:Росток!E44)</f>
        <v>152</v>
      </c>
      <c r="F44" s="211">
        <f>SUM(ЦДТ:Росток!F44)</f>
        <v>108</v>
      </c>
      <c r="G44" s="211">
        <f>SUM(ЦДТ:Росток!G44)</f>
        <v>0</v>
      </c>
      <c r="H44" s="211">
        <f>SUM(ЦДТ:Росток!H44)</f>
        <v>85</v>
      </c>
      <c r="I44" s="22">
        <f>SUM(D44:H44)</f>
        <v>446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2"/>
      <c r="B45" s="11" t="s">
        <v>34</v>
      </c>
      <c r="C45" s="11"/>
      <c r="D45" s="11"/>
      <c r="E45" s="11"/>
      <c r="F45" s="11"/>
      <c r="G45" s="11"/>
      <c r="H45" s="1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>
      <c r="A47" s="24" t="s">
        <v>65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2"/>
      <c r="B49" s="178" t="s">
        <v>2</v>
      </c>
      <c r="C49" s="178" t="s">
        <v>66</v>
      </c>
      <c r="D49" s="54"/>
      <c r="E49" s="179" t="s">
        <v>60</v>
      </c>
      <c r="F49" s="179"/>
      <c r="G49" s="179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87" customHeight="1">
      <c r="A50" s="22"/>
      <c r="B50" s="179"/>
      <c r="C50" s="179"/>
      <c r="D50" s="54" t="s">
        <v>61</v>
      </c>
      <c r="E50" s="45" t="s">
        <v>62</v>
      </c>
      <c r="F50" s="45">
        <v>1</v>
      </c>
      <c r="G50" s="55" t="s">
        <v>67</v>
      </c>
      <c r="H50" s="53" t="s">
        <v>68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38.25">
      <c r="A51" s="22"/>
      <c r="B51" s="55" t="s">
        <v>27</v>
      </c>
      <c r="C51" s="9">
        <f>SUM(ЦДТ:Росток!C51)</f>
        <v>0</v>
      </c>
      <c r="D51" s="9">
        <f>SUM(ЦДТ:Росток!D51)</f>
        <v>0</v>
      </c>
      <c r="E51" s="9">
        <f>SUM(ЦДТ:Росток!E51)</f>
        <v>0</v>
      </c>
      <c r="F51" s="9">
        <f>SUM(ЦДТ:Росток!F51)</f>
        <v>0</v>
      </c>
      <c r="G51" s="9">
        <f>SUM(ЦДТ:Росток!G51)</f>
        <v>0</v>
      </c>
      <c r="H51" s="22">
        <f>SUM(D51:G51)</f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5.5">
      <c r="A52" s="22"/>
      <c r="B52" s="55" t="s">
        <v>29</v>
      </c>
      <c r="C52" s="9">
        <f>SUM(ЦДТ:Росток!C52)</f>
        <v>0</v>
      </c>
      <c r="D52" s="9">
        <f>SUM(ЦДТ:Росток!D52)</f>
        <v>0</v>
      </c>
      <c r="E52" s="9">
        <f>SUM(ЦДТ:Росток!E52)</f>
        <v>0</v>
      </c>
      <c r="F52" s="9">
        <f>SUM(ЦДТ:Росток!F52)</f>
        <v>0</v>
      </c>
      <c r="G52" s="9">
        <f>SUM(ЦДТ:Росток!G52)</f>
        <v>0</v>
      </c>
      <c r="H52" s="22">
        <f>SUM(D52:G52)</f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8.25">
      <c r="A53" s="22"/>
      <c r="B53" s="55" t="s">
        <v>31</v>
      </c>
      <c r="C53" s="9">
        <f>SUM(ЦДТ:Росток!C53)</f>
        <v>0</v>
      </c>
      <c r="D53" s="9">
        <f>SUM(ЦДТ:Росток!D53)</f>
        <v>0</v>
      </c>
      <c r="E53" s="9">
        <f>SUM(ЦДТ:Росток!E53)</f>
        <v>0</v>
      </c>
      <c r="F53" s="9">
        <f>SUM(ЦДТ:Росток!F53)</f>
        <v>0</v>
      </c>
      <c r="G53" s="9">
        <f>SUM(ЦДТ:Росток!G53)</f>
        <v>0</v>
      </c>
      <c r="H53" s="22">
        <f>SUM(D53:G53)</f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8.25">
      <c r="A54" s="22"/>
      <c r="B54" s="55" t="s">
        <v>33</v>
      </c>
      <c r="C54" s="211">
        <v>51</v>
      </c>
      <c r="D54" s="211">
        <v>49</v>
      </c>
      <c r="E54" s="211">
        <f>SUM(ЦДТ:Росток!E54)</f>
        <v>0</v>
      </c>
      <c r="F54" s="211">
        <f>SUM(ЦДТ:Росток!F54)</f>
        <v>0</v>
      </c>
      <c r="G54" s="211">
        <f>SUM(ЦДТ:Росток!G54)</f>
        <v>2</v>
      </c>
      <c r="H54" s="22">
        <f>SUM(D54:G54)</f>
        <v>51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2"/>
      <c r="B55" s="45" t="s">
        <v>34</v>
      </c>
      <c r="C55" s="45"/>
      <c r="D55" s="45"/>
      <c r="E55" s="45"/>
      <c r="F55" s="45"/>
      <c r="G55" s="4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8.75">
      <c r="A57" s="23" t="s">
        <v>69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2"/>
      <c r="B59" s="180" t="s">
        <v>118</v>
      </c>
      <c r="C59" s="180"/>
      <c r="D59" s="180"/>
      <c r="E59" s="180"/>
      <c r="F59" s="180"/>
      <c r="G59" s="180"/>
      <c r="H59" s="180"/>
      <c r="I59" s="9">
        <f>SUM(ЦДТ:Росток!I59)</f>
        <v>8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2"/>
      <c r="B60" s="180" t="s">
        <v>70</v>
      </c>
      <c r="C60" s="180"/>
      <c r="D60" s="180"/>
      <c r="E60" s="180"/>
      <c r="F60" s="180"/>
      <c r="G60" s="180"/>
      <c r="H60" s="180"/>
      <c r="I60" s="9">
        <f>SUM(ЦДТ:Росток!I60)</f>
        <v>9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2"/>
      <c r="B61" s="180" t="s">
        <v>74</v>
      </c>
      <c r="C61" s="180"/>
      <c r="D61" s="180"/>
      <c r="E61" s="180"/>
      <c r="F61" s="180"/>
      <c r="G61" s="180"/>
      <c r="H61" s="180"/>
      <c r="I61" s="9">
        <f>SUM(ЦДТ:Росток!I61)</f>
        <v>13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2"/>
      <c r="B62" s="181" t="s">
        <v>126</v>
      </c>
      <c r="C62" s="182"/>
      <c r="D62" s="182"/>
      <c r="E62" s="182"/>
      <c r="F62" s="182"/>
      <c r="G62" s="182"/>
      <c r="H62" s="183"/>
      <c r="I62" s="13">
        <f>SUM(I59:I61)</f>
        <v>30</v>
      </c>
      <c r="J62" s="22" t="s">
        <v>71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2"/>
      <c r="B63" s="184" t="s">
        <v>72</v>
      </c>
      <c r="C63" s="184"/>
      <c r="D63" s="184"/>
      <c r="E63" s="184"/>
      <c r="F63" s="184"/>
      <c r="G63" s="184"/>
      <c r="H63" s="184"/>
      <c r="I63" s="9">
        <f>SUM(ЦДТ:Росток!I63)</f>
        <v>19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2"/>
      <c r="B64" s="174" t="s">
        <v>73</v>
      </c>
      <c r="C64" s="174"/>
      <c r="D64" s="174"/>
      <c r="E64" s="174"/>
      <c r="F64" s="174"/>
      <c r="G64" s="174"/>
      <c r="H64" s="174"/>
      <c r="I64" s="56">
        <f>I63/I62*100</f>
        <v>63.333333333333329</v>
      </c>
      <c r="J64" s="22" t="s">
        <v>71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2"/>
      <c r="B65" s="180" t="s">
        <v>127</v>
      </c>
      <c r="C65" s="180"/>
      <c r="D65" s="180"/>
      <c r="E65" s="180"/>
      <c r="F65" s="180"/>
      <c r="G65" s="180"/>
      <c r="H65" s="180"/>
      <c r="I65" s="9">
        <f>SUM(ЦДТ:Росток!I65)</f>
        <v>9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2"/>
      <c r="B66" s="190" t="s">
        <v>72</v>
      </c>
      <c r="C66" s="191"/>
      <c r="D66" s="191"/>
      <c r="E66" s="191"/>
      <c r="F66" s="191"/>
      <c r="G66" s="191"/>
      <c r="H66" s="192"/>
      <c r="I66" s="9">
        <f>SUM(ЦДТ:Росток!I66)</f>
        <v>9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2"/>
      <c r="B67" s="47"/>
      <c r="C67" s="47"/>
      <c r="D67" s="47"/>
      <c r="E67" s="47"/>
      <c r="F67" s="47"/>
      <c r="G67" s="47"/>
      <c r="H67" s="47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8.75">
      <c r="A68" s="23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20.25" customHeight="1">
      <c r="A70" s="22"/>
      <c r="B70" s="176" t="s">
        <v>76</v>
      </c>
      <c r="C70" s="176"/>
      <c r="D70" s="11"/>
      <c r="E70" s="57"/>
      <c r="F70" s="22"/>
      <c r="G70" s="5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2"/>
      <c r="B71" s="177" t="s">
        <v>77</v>
      </c>
      <c r="C71" s="177"/>
      <c r="D71" s="59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2"/>
      <c r="B72" s="177" t="s">
        <v>78</v>
      </c>
      <c r="C72" s="177"/>
      <c r="D72" s="59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2"/>
      <c r="B73" s="177" t="s">
        <v>79</v>
      </c>
      <c r="C73" s="177"/>
      <c r="D73" s="59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2"/>
      <c r="B74" s="177" t="s">
        <v>80</v>
      </c>
      <c r="C74" s="177"/>
      <c r="D74" s="59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2"/>
      <c r="B75" s="177" t="s">
        <v>81</v>
      </c>
      <c r="C75" s="177"/>
      <c r="D75" s="59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2"/>
      <c r="B76" s="22"/>
      <c r="C76" s="22"/>
      <c r="D76" s="60">
        <f>SUM(D71:D75)</f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>
      <c r="A77" s="185" t="s">
        <v>82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22"/>
      <c r="N77" s="22"/>
      <c r="O77" s="22"/>
      <c r="P77" s="22"/>
      <c r="Q77" s="22"/>
      <c r="R77" s="22"/>
      <c r="S77" s="22"/>
      <c r="T77" s="22"/>
      <c r="U77" s="2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2"/>
      <c r="B78" s="186"/>
      <c r="C78" s="186"/>
      <c r="D78" s="60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14" customHeight="1">
      <c r="A79" s="22"/>
      <c r="B79" s="187" t="s">
        <v>83</v>
      </c>
      <c r="C79" s="187"/>
      <c r="D79" s="61" t="s">
        <v>84</v>
      </c>
      <c r="E79" s="61" t="s">
        <v>128</v>
      </c>
      <c r="F79" s="61" t="s">
        <v>129</v>
      </c>
      <c r="G79" s="61" t="s">
        <v>130</v>
      </c>
      <c r="H79" s="8" t="s">
        <v>85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5.75">
      <c r="A80" s="22"/>
      <c r="B80" s="188" t="s">
        <v>86</v>
      </c>
      <c r="C80" s="189"/>
      <c r="D80" s="211">
        <f>SUM(ЦДТ:Росток!D80)</f>
        <v>14</v>
      </c>
      <c r="E80" s="211">
        <f>SUM(ЦДТ:Росток!E80)</f>
        <v>5</v>
      </c>
      <c r="F80" s="211">
        <f>SUM(ЦДТ:Росток!F80)</f>
        <v>3</v>
      </c>
      <c r="G80" s="211">
        <f>SUM(ЦДТ:Росток!G80)</f>
        <v>3</v>
      </c>
      <c r="H80" s="218">
        <f>(E80+G80)/D80</f>
        <v>0.5714285714285714</v>
      </c>
      <c r="I80" s="22" t="s">
        <v>87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.75">
      <c r="A81" s="22"/>
      <c r="B81" s="189" t="s">
        <v>88</v>
      </c>
      <c r="C81" s="189"/>
      <c r="D81" s="211">
        <v>37</v>
      </c>
      <c r="E81" s="211">
        <f>SUM(ЦДТ:Росток!E81)</f>
        <v>7</v>
      </c>
      <c r="F81" s="211">
        <f>SUM(ЦДТ:Росток!F81)</f>
        <v>12</v>
      </c>
      <c r="G81" s="211">
        <f>SUM(ЦДТ:Росток!G81)</f>
        <v>9</v>
      </c>
      <c r="H81" s="218">
        <f>(E81+G81)/D81</f>
        <v>0.43243243243243246</v>
      </c>
      <c r="I81" s="22" t="s">
        <v>87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5.25" customHeight="1">
      <c r="A82" s="62"/>
      <c r="B82" s="188" t="s">
        <v>89</v>
      </c>
      <c r="C82" s="189"/>
      <c r="D82" s="211">
        <v>446</v>
      </c>
      <c r="E82" s="211">
        <f>SUM(ЦДТ:Росток!E82)</f>
        <v>150</v>
      </c>
      <c r="F82" s="211">
        <f>SUM(ЦДТ:Росток!F82)</f>
        <v>125</v>
      </c>
      <c r="G82" s="211">
        <f>SUM(ЦДТ:Росток!G82)</f>
        <v>82</v>
      </c>
      <c r="H82" s="218">
        <f>(E82+G82)/D82</f>
        <v>0.52017937219730936</v>
      </c>
      <c r="I82" s="22" t="s">
        <v>87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5" spans="1:31" ht="18.75">
      <c r="C85" s="86" t="s">
        <v>131</v>
      </c>
      <c r="D85" s="86"/>
      <c r="E85" s="86"/>
      <c r="F85" s="86"/>
      <c r="G85" s="86"/>
      <c r="H85" s="86"/>
      <c r="I85" s="86"/>
      <c r="J85" s="86"/>
      <c r="K85" s="86"/>
    </row>
    <row r="86" spans="1:31" ht="15.75" thickBot="1"/>
    <row r="87" spans="1:31" ht="15.75">
      <c r="A87" s="66"/>
      <c r="B87" s="202"/>
      <c r="C87" s="203" t="s">
        <v>90</v>
      </c>
      <c r="D87" s="205" t="s">
        <v>91</v>
      </c>
      <c r="E87" s="205" t="s">
        <v>92</v>
      </c>
      <c r="F87" s="207" t="s">
        <v>93</v>
      </c>
      <c r="G87" s="205" t="s">
        <v>94</v>
      </c>
      <c r="H87" s="205" t="s">
        <v>95</v>
      </c>
      <c r="I87" s="196" t="s">
        <v>96</v>
      </c>
      <c r="J87" s="197"/>
      <c r="K87" s="198"/>
    </row>
    <row r="88" spans="1:31" ht="309" customHeight="1">
      <c r="A88" s="66"/>
      <c r="B88" s="202"/>
      <c r="C88" s="204"/>
      <c r="D88" s="206"/>
      <c r="E88" s="206"/>
      <c r="F88" s="208"/>
      <c r="G88" s="206"/>
      <c r="H88" s="206"/>
      <c r="I88" s="67" t="s">
        <v>97</v>
      </c>
      <c r="J88" s="67" t="s">
        <v>98</v>
      </c>
      <c r="K88" s="85" t="s">
        <v>99</v>
      </c>
    </row>
    <row r="89" spans="1:31" ht="15.75">
      <c r="C89" s="212">
        <f>SUM(ЦДТ:Росток!C89)</f>
        <v>10</v>
      </c>
      <c r="D89" s="212">
        <f>SUM(ЦДТ:Росток!D89)</f>
        <v>4</v>
      </c>
      <c r="E89" s="212">
        <f>SUM(ЦДТ:Росток!E89)</f>
        <v>13</v>
      </c>
      <c r="F89" s="212">
        <f>SUM(ЦДТ:Росток!F89)</f>
        <v>44</v>
      </c>
      <c r="G89" s="212">
        <f>SUM(ЦДТ:Росток!G89)</f>
        <v>181</v>
      </c>
      <c r="H89" s="212">
        <f>SUM(ЦДТ:Росток!H89)</f>
        <v>25</v>
      </c>
      <c r="I89" s="212">
        <f>SUM(ЦДТ:Росток!I89)</f>
        <v>98</v>
      </c>
      <c r="J89" s="212">
        <f>SUM(ЦДТ:Росток!J89)</f>
        <v>68</v>
      </c>
      <c r="K89" s="212">
        <f>SUM(ЦДТ:Росток!K89)</f>
        <v>28</v>
      </c>
    </row>
    <row r="91" spans="1:31" ht="49.5" customHeight="1">
      <c r="A91" s="199" t="s">
        <v>100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31" ht="327">
      <c r="A92" s="71" t="s">
        <v>101</v>
      </c>
      <c r="B92" s="72" t="s">
        <v>102</v>
      </c>
      <c r="C92" s="72" t="s">
        <v>103</v>
      </c>
      <c r="D92" s="73" t="s">
        <v>104</v>
      </c>
      <c r="E92" s="72" t="s">
        <v>105</v>
      </c>
      <c r="F92" s="73" t="s">
        <v>106</v>
      </c>
      <c r="G92" s="72" t="s">
        <v>107</v>
      </c>
      <c r="H92" s="72" t="s">
        <v>108</v>
      </c>
      <c r="I92" s="73" t="s">
        <v>109</v>
      </c>
      <c r="J92" s="72" t="s">
        <v>110</v>
      </c>
      <c r="K92" s="73" t="s">
        <v>111</v>
      </c>
      <c r="L92" s="73" t="s">
        <v>112</v>
      </c>
      <c r="M92" s="73" t="s">
        <v>113</v>
      </c>
      <c r="N92" s="73" t="s">
        <v>114</v>
      </c>
      <c r="O92" s="73" t="s">
        <v>115</v>
      </c>
      <c r="P92" s="72" t="s">
        <v>132</v>
      </c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</row>
    <row r="93" spans="1:31" ht="15.75">
      <c r="A93" s="211">
        <f>SUM(ЦДТ:Росток!A93)</f>
        <v>2</v>
      </c>
      <c r="B93" s="211">
        <f>SUM(ЦДТ:Росток!B93)</f>
        <v>6</v>
      </c>
      <c r="C93" s="211">
        <f>SUM(ЦДТ:Росток!C93)</f>
        <v>9</v>
      </c>
      <c r="D93" s="211">
        <f>SUM(ЦДТ:Росток!D93)</f>
        <v>8</v>
      </c>
      <c r="E93" s="211">
        <f>SUM(ЦДТ:Росток!E93)</f>
        <v>55</v>
      </c>
      <c r="F93" s="211">
        <f>SUM(ЦДТ:Росток!F93)</f>
        <v>2</v>
      </c>
      <c r="G93" s="211">
        <f>SUM(ЦДТ:Росток!G93)</f>
        <v>8</v>
      </c>
      <c r="H93" s="211">
        <f>SUM(ЦДТ:Росток!H93)</f>
        <v>24</v>
      </c>
      <c r="I93" s="211">
        <f>SUM(ЦДТ:Росток!I93)</f>
        <v>32</v>
      </c>
      <c r="J93" s="211">
        <f>SUM(ЦДТ:Росток!J93)</f>
        <v>47</v>
      </c>
      <c r="K93" s="211">
        <f>SUM(ЦДТ:Росток!K93)</f>
        <v>27</v>
      </c>
      <c r="L93" s="211">
        <f>SUM(ЦДТ:Росток!L93)</f>
        <v>58</v>
      </c>
      <c r="M93" s="211">
        <f>SUM(ЦДТ:Росток!M93)</f>
        <v>84</v>
      </c>
      <c r="N93" s="211">
        <f>SUM(ЦДТ:Росток!N93)</f>
        <v>165</v>
      </c>
      <c r="O93" s="211">
        <f>SUM(ЦДТ:Росток!O93)</f>
        <v>361</v>
      </c>
      <c r="P93" s="211">
        <f>SUM(ЦДТ:Росток!P93)</f>
        <v>67</v>
      </c>
      <c r="Q93" s="77"/>
      <c r="R93" s="77"/>
      <c r="S93" s="77"/>
      <c r="T93" s="77"/>
      <c r="U93" s="77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7" spans="2:12" ht="18.75">
      <c r="B97" s="79" t="s">
        <v>116</v>
      </c>
      <c r="E97" s="200"/>
      <c r="F97" s="200"/>
      <c r="G97" s="200"/>
      <c r="H97" s="200"/>
      <c r="I97" s="200"/>
      <c r="J97" s="200"/>
      <c r="K97" s="200"/>
      <c r="L97" s="200"/>
    </row>
    <row r="98" spans="2:12" ht="18.75">
      <c r="B98" s="79" t="s">
        <v>117</v>
      </c>
      <c r="E98" s="201"/>
      <c r="F98" s="201"/>
      <c r="G98" s="201"/>
      <c r="H98" s="201"/>
    </row>
  </sheetData>
  <customSheetViews>
    <customSheetView guid="{6817BAAA-7D92-4161-8F52-A8BEF06D3E63}" scale="86" topLeftCell="A8">
      <selection activeCell="S91" sqref="S91"/>
      <pageMargins left="0.7" right="0.7" top="0.75" bottom="0.75" header="0.3" footer="0.3"/>
      <pageSetup paperSize="9" orientation="portrait" horizontalDpi="180" verticalDpi="180" r:id="rId1"/>
    </customSheetView>
    <customSheetView guid="{878F3283-E64B-4E1C-96E5-824A02C55E60}" scale="86" topLeftCell="A8">
      <selection activeCell="S91" sqref="S91"/>
      <pageMargins left="0.7" right="0.7" top="0.75" bottom="0.75" header="0.3" footer="0.3"/>
      <pageSetup paperSize="9" orientation="portrait" horizontalDpi="180" verticalDpi="180" r:id="rId2"/>
    </customSheetView>
    <customSheetView guid="{C3FBE323-0288-45E9-BA84-136523ED976E}" scale="86" topLeftCell="A8">
      <selection activeCell="S91" sqref="S91"/>
      <pageMargins left="0.7" right="0.7" top="0.75" bottom="0.75" header="0.3" footer="0.3"/>
      <pageSetup paperSize="9" orientation="portrait" horizontalDpi="180" verticalDpi="180" r:id="rId3"/>
    </customSheetView>
    <customSheetView guid="{CB89980A-B80C-4784-8DC6-647923EB3E7F}" scale="86" topLeftCell="A8">
      <selection activeCell="S91" sqref="S91"/>
      <pageMargins left="0.7" right="0.7" top="0.75" bottom="0.75" header="0.3" footer="0.3"/>
      <pageSetup paperSize="9" orientation="portrait" horizontalDpi="180" verticalDpi="180" r:id="rId4"/>
    </customSheetView>
    <customSheetView guid="{65A93BE6-2060-4183-8073-5D10C34AAD3D}" scale="86" showPageBreaks="1" topLeftCell="A8">
      <selection activeCell="S91" sqref="S91"/>
      <pageMargins left="0.7" right="0.7" top="0.75" bottom="0.75" header="0.3" footer="0.3"/>
      <pageSetup paperSize="9" orientation="portrait" horizontalDpi="180" verticalDpi="180" r:id="rId5"/>
    </customSheetView>
    <customSheetView guid="{44109D77-B8DD-48C8-B46C-6A467E8FAB37}" scale="86" topLeftCell="A15">
      <selection activeCell="S91" sqref="S91"/>
      <pageMargins left="0.7" right="0.7" top="0.75" bottom="0.75" header="0.3" footer="0.3"/>
      <pageSetup paperSize="9" orientation="portrait" horizontalDpi="180" verticalDpi="180" r:id="rId6"/>
    </customSheetView>
    <customSheetView guid="{E76180EB-DCA1-4A3F-B4E8-38F83780C6F6}" scale="86" topLeftCell="A8">
      <selection activeCell="S91" sqref="S91"/>
      <pageMargins left="0.7" right="0.7" top="0.75" bottom="0.75" header="0.3" footer="0.3"/>
      <pageSetup paperSize="9" orientation="portrait" horizontalDpi="180" verticalDpi="180" r:id="rId7"/>
    </customSheetView>
    <customSheetView guid="{711FEC62-DC54-4010-B01A-7B7080831EFE}" scale="86" topLeftCell="A8">
      <selection activeCell="S91" sqref="S91"/>
      <pageMargins left="0.7" right="0.7" top="0.75" bottom="0.75" header="0.3" footer="0.3"/>
      <pageSetup paperSize="9" orientation="portrait" horizontalDpi="180" verticalDpi="180" r:id="rId8"/>
    </customSheetView>
    <customSheetView guid="{AE0FEBDB-FEA0-4FC0-B414-4E532187AA15}" scale="86" topLeftCell="A8">
      <selection activeCell="S91" sqref="S91"/>
      <pageMargins left="0.7" right="0.7" top="0.75" bottom="0.75" header="0.3" footer="0.3"/>
      <pageSetup paperSize="9" orientation="portrait" horizontalDpi="180" verticalDpi="180" r:id="rId9"/>
    </customSheetView>
    <customSheetView guid="{5A7E10AF-9E8C-4EDA-A652-FA0065B3043B}" scale="86" topLeftCell="A8">
      <selection activeCell="S91" sqref="S91"/>
      <pageMargins left="0.7" right="0.7" top="0.75" bottom="0.75" header="0.3" footer="0.3"/>
      <pageSetup paperSize="9" orientation="portrait" horizontalDpi="180" verticalDpi="180" r:id="rId10"/>
    </customSheetView>
    <customSheetView guid="{89EFAEB9-F4EF-4E89-A843-DFCA76794920}" scale="86" topLeftCell="A8">
      <selection activeCell="S91" sqref="S91"/>
      <pageMargins left="0.7" right="0.7" top="0.75" bottom="0.75" header="0.3" footer="0.3"/>
      <pageSetup paperSize="9" orientation="portrait" horizontalDpi="180" verticalDpi="180" r:id="rId11"/>
    </customSheetView>
    <customSheetView guid="{266C4793-6A1A-41DA-BD61-CE31394EC461}" scale="86" topLeftCell="A8">
      <selection activeCell="S91" sqref="S91"/>
      <pageMargins left="0.7" right="0.7" top="0.75" bottom="0.75" header="0.3" footer="0.3"/>
      <pageSetup paperSize="9" orientation="portrait" horizontalDpi="180" verticalDpi="180" r:id="rId12"/>
    </customSheetView>
    <customSheetView guid="{36FDC8A0-6579-4B1F-9F1B-C4336938DC92}" scale="86" topLeftCell="A8">
      <selection activeCell="S91" sqref="S91"/>
      <pageMargins left="0.7" right="0.7" top="0.75" bottom="0.75" header="0.3" footer="0.3"/>
      <pageSetup paperSize="9" orientation="portrait" horizontalDpi="180" verticalDpi="180" r:id="rId13"/>
    </customSheetView>
    <customSheetView guid="{CD787B8C-9644-449A-849F-FDCA76B0EFF2}" scale="86" topLeftCell="A4">
      <selection activeCell="P40" sqref="P40"/>
      <pageMargins left="0.7" right="0.7" top="0.75" bottom="0.75" header="0.3" footer="0.3"/>
      <pageSetup paperSize="9" orientation="portrait" horizontalDpi="180" verticalDpi="180" r:id="rId14"/>
    </customSheetView>
  </customSheetViews>
  <mergeCells count="72">
    <mergeCell ref="AE3:AE5"/>
    <mergeCell ref="I87:K87"/>
    <mergeCell ref="A91:O91"/>
    <mergeCell ref="E97:L97"/>
    <mergeCell ref="E98:H98"/>
    <mergeCell ref="B81:C81"/>
    <mergeCell ref="B82:C82"/>
    <mergeCell ref="B87:B88"/>
    <mergeCell ref="C87:C88"/>
    <mergeCell ref="D87:D88"/>
    <mergeCell ref="E87:E88"/>
    <mergeCell ref="F87:F88"/>
    <mergeCell ref="G87:G88"/>
    <mergeCell ref="H87:H88"/>
    <mergeCell ref="B74:C74"/>
    <mergeCell ref="B75:C75"/>
    <mergeCell ref="A77:L77"/>
    <mergeCell ref="B78:C78"/>
    <mergeCell ref="B79:C79"/>
    <mergeCell ref="B80:C80"/>
    <mergeCell ref="B65:H65"/>
    <mergeCell ref="B66:H66"/>
    <mergeCell ref="B70:C70"/>
    <mergeCell ref="B71:C71"/>
    <mergeCell ref="B72:C72"/>
    <mergeCell ref="B73:C73"/>
    <mergeCell ref="B64:H64"/>
    <mergeCell ref="A38:K38"/>
    <mergeCell ref="B39:B40"/>
    <mergeCell ref="C39:C40"/>
    <mergeCell ref="E39:G39"/>
    <mergeCell ref="B49:B50"/>
    <mergeCell ref="C49:C50"/>
    <mergeCell ref="E49:G49"/>
    <mergeCell ref="B59:H59"/>
    <mergeCell ref="B60:H60"/>
    <mergeCell ref="B61:H61"/>
    <mergeCell ref="B62:H62"/>
    <mergeCell ref="B63:H63"/>
    <mergeCell ref="E28:F28"/>
    <mergeCell ref="G28:G29"/>
    <mergeCell ref="H28:I28"/>
    <mergeCell ref="J28:J29"/>
    <mergeCell ref="K28:L28"/>
    <mergeCell ref="F14:I14"/>
    <mergeCell ref="J14:J15"/>
    <mergeCell ref="K14:K15"/>
    <mergeCell ref="L14:L15"/>
    <mergeCell ref="A26:A29"/>
    <mergeCell ref="B26:B29"/>
    <mergeCell ref="C26:C29"/>
    <mergeCell ref="D26:F27"/>
    <mergeCell ref="B16:E16"/>
    <mergeCell ref="B17:E17"/>
    <mergeCell ref="B18:E18"/>
    <mergeCell ref="B19:E19"/>
    <mergeCell ref="B21:E21"/>
    <mergeCell ref="G26:I27"/>
    <mergeCell ref="J26:L27"/>
    <mergeCell ref="D28:D29"/>
    <mergeCell ref="AD3:AD5"/>
    <mergeCell ref="A1:R1"/>
    <mergeCell ref="C2:P2"/>
    <mergeCell ref="A3:A5"/>
    <mergeCell ref="B3:B5"/>
    <mergeCell ref="C3:C5"/>
    <mergeCell ref="D3:D5"/>
    <mergeCell ref="E3:E5"/>
    <mergeCell ref="F3:AC3"/>
    <mergeCell ref="J4:S4"/>
    <mergeCell ref="T4:AC4"/>
    <mergeCell ref="F4:I4"/>
  </mergeCells>
  <pageMargins left="0.7" right="0.7" top="0.75" bottom="0.75" header="0.3" footer="0.3"/>
  <pageSetup paperSize="9" orientation="portrait" horizontalDpi="180" verticalDpi="180" r:id="rId15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5" sqref="P15"/>
    </sheetView>
  </sheetViews>
  <sheetFormatPr defaultRowHeight="15"/>
  <sheetData/>
  <customSheetViews>
    <customSheetView guid="{6817BAAA-7D92-4161-8F52-A8BEF06D3E63}">
      <pageMargins left="0.7" right="0.7" top="0.75" bottom="0.75" header="0.3" footer="0.3"/>
    </customSheetView>
    <customSheetView guid="{878F3283-E64B-4E1C-96E5-824A02C55E60}">
      <pageMargins left="0.7" right="0.7" top="0.75" bottom="0.75" header="0.3" footer="0.3"/>
    </customSheetView>
    <customSheetView guid="{C3FBE323-0288-45E9-BA84-136523ED976E}">
      <pageMargins left="0.7" right="0.7" top="0.75" bottom="0.75" header="0.3" footer="0.3"/>
    </customSheetView>
    <customSheetView guid="{CB89980A-B80C-4784-8DC6-647923EB3E7F}">
      <pageMargins left="0.7" right="0.7" top="0.75" bottom="0.75" header="0.3" footer="0.3"/>
    </customSheetView>
    <customSheetView guid="{65A93BE6-2060-4183-8073-5D10C34AAD3D}">
      <pageMargins left="0.7" right="0.7" top="0.75" bottom="0.75" header="0.3" footer="0.3"/>
    </customSheetView>
    <customSheetView guid="{E76180EB-DCA1-4A3F-B4E8-38F83780C6F6}" topLeftCell="AS1">
      <pageMargins left="0.7" right="0.7" top="0.75" bottom="0.75" header="0.3" footer="0.3"/>
    </customSheetView>
    <customSheetView guid="{711FEC62-DC54-4010-B01A-7B7080831EFE}">
      <pageMargins left="0.7" right="0.7" top="0.75" bottom="0.75" header="0.3" footer="0.3"/>
    </customSheetView>
    <customSheetView guid="{AE0FEBDB-FEA0-4FC0-B414-4E532187AA15}">
      <pageMargins left="0.7" right="0.7" top="0.75" bottom="0.75" header="0.3" footer="0.3"/>
    </customSheetView>
    <customSheetView guid="{5A7E10AF-9E8C-4EDA-A652-FA0065B3043B}">
      <pageMargins left="0.7" right="0.7" top="0.75" bottom="0.75" header="0.3" footer="0.3"/>
    </customSheetView>
    <customSheetView guid="{89EFAEB9-F4EF-4E89-A843-DFCA76794920}">
      <pageMargins left="0.7" right="0.7" top="0.75" bottom="0.75" header="0.3" footer="0.3"/>
    </customSheetView>
    <customSheetView guid="{266C4793-6A1A-41DA-BD61-CE31394EC461}">
      <pageMargins left="0.7" right="0.7" top="0.75" bottom="0.75" header="0.3" footer="0.3"/>
    </customSheetView>
    <customSheetView guid="{36FDC8A0-6579-4B1F-9F1B-C4336938DC92}">
      <pageMargins left="0.7" right="0.7" top="0.75" bottom="0.75" header="0.3" footer="0.3"/>
    </customSheetView>
    <customSheetView guid="{CD787B8C-9644-449A-849F-FDCA76B0EFF2}">
      <selection activeCell="P15" sqref="P1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ЦДТ</vt:lpstr>
      <vt:lpstr>ЦДТ-1</vt:lpstr>
      <vt:lpstr>ЦДТ-2</vt:lpstr>
      <vt:lpstr>ЦДТ-4</vt:lpstr>
      <vt:lpstr>ЦДТ-5</vt:lpstr>
      <vt:lpstr>ЦДТ-6</vt:lpstr>
      <vt:lpstr>ЦДТТ-1</vt:lpstr>
      <vt:lpstr>ДЮЦ-3</vt:lpstr>
      <vt:lpstr>ДЭБЦ</vt:lpstr>
      <vt:lpstr>Планета</vt:lpstr>
      <vt:lpstr>Матросова</vt:lpstr>
      <vt:lpstr>Деева</vt:lpstr>
      <vt:lpstr>Огонек</vt:lpstr>
      <vt:lpstr>Росток</vt:lpstr>
      <vt:lpstr>сводУДО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user</cp:lastModifiedBy>
  <cp:lastPrinted>2020-09-29T10:49:14Z</cp:lastPrinted>
  <dcterms:created xsi:type="dcterms:W3CDTF">2006-09-28T05:33:49Z</dcterms:created>
  <dcterms:modified xsi:type="dcterms:W3CDTF">2020-10-22T11:45:40Z</dcterms:modified>
</cp:coreProperties>
</file>